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frane\OneDrive\Radna površina\"/>
    </mc:Choice>
  </mc:AlternateContent>
  <xr:revisionPtr revIDLastSave="0" documentId="8_{78A21D68-2BD2-4825-8DAB-BC1833B8F83D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Opći dio " sheetId="6" r:id="rId1"/>
    <sheet name="Prihodi i rashodi po ek.klas." sheetId="4" r:id="rId2"/>
    <sheet name="Prihodi i rashodi-izvori" sheetId="7" r:id="rId3"/>
    <sheet name="Rashodi i izdaci-iz.fin,ek i pr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7" l="1"/>
  <c r="F18" i="7"/>
  <c r="F19" i="7"/>
  <c r="F20" i="7"/>
  <c r="F21" i="7"/>
  <c r="F4" i="7"/>
  <c r="F5" i="7"/>
  <c r="F6" i="7"/>
  <c r="F7" i="7"/>
  <c r="F8" i="7"/>
  <c r="F32" i="4" l="1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H238" i="5" l="1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34" i="5"/>
  <c r="H235" i="5"/>
  <c r="H229" i="5"/>
  <c r="H230" i="5"/>
  <c r="H228" i="5"/>
  <c r="H226" i="5"/>
  <c r="H222" i="5"/>
  <c r="H223" i="5"/>
  <c r="H224" i="5"/>
  <c r="H225" i="5"/>
  <c r="H216" i="5"/>
  <c r="H217" i="5"/>
  <c r="H218" i="5"/>
  <c r="H219" i="5"/>
  <c r="H215" i="5"/>
  <c r="H212" i="5"/>
  <c r="H213" i="5"/>
  <c r="H200" i="5"/>
  <c r="H201" i="5"/>
  <c r="H202" i="5"/>
  <c r="H203" i="5"/>
  <c r="H204" i="5"/>
  <c r="H205" i="5"/>
  <c r="H206" i="5"/>
  <c r="H207" i="5"/>
  <c r="H208" i="5"/>
  <c r="H209" i="5"/>
  <c r="H193" i="5"/>
  <c r="H194" i="5"/>
  <c r="H195" i="5"/>
  <c r="H196" i="5"/>
  <c r="H197" i="5"/>
  <c r="H181" i="5"/>
  <c r="H182" i="5"/>
  <c r="H183" i="5"/>
  <c r="H184" i="5"/>
  <c r="H185" i="5"/>
  <c r="H186" i="5"/>
  <c r="H187" i="5"/>
  <c r="H188" i="5"/>
  <c r="H189" i="5"/>
  <c r="H190" i="5"/>
  <c r="H174" i="5"/>
  <c r="H175" i="5"/>
  <c r="H176" i="5"/>
  <c r="H177" i="5"/>
  <c r="H167" i="5"/>
  <c r="H168" i="5"/>
  <c r="H169" i="5"/>
  <c r="H170" i="5"/>
  <c r="H171" i="5"/>
  <c r="H160" i="5"/>
  <c r="H161" i="5"/>
  <c r="H162" i="5"/>
  <c r="H163" i="5"/>
  <c r="H164" i="5"/>
  <c r="H156" i="5"/>
  <c r="H157" i="5"/>
  <c r="H151" i="5"/>
  <c r="H152" i="5"/>
  <c r="H153" i="5"/>
  <c r="H145" i="5"/>
  <c r="H146" i="5"/>
  <c r="H147" i="5"/>
  <c r="H148" i="5"/>
  <c r="H144" i="5"/>
  <c r="H141" i="5"/>
  <c r="H142" i="5"/>
  <c r="H140" i="5"/>
  <c r="H137" i="5"/>
  <c r="H138" i="5"/>
  <c r="H136" i="5"/>
  <c r="H131" i="5"/>
  <c r="H132" i="5"/>
  <c r="H133" i="5"/>
  <c r="H134" i="5"/>
  <c r="H123" i="5"/>
  <c r="H124" i="5"/>
  <c r="H125" i="5"/>
  <c r="H126" i="5"/>
  <c r="H127" i="5"/>
  <c r="H128" i="5"/>
  <c r="G120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00" i="5"/>
  <c r="H101" i="5"/>
  <c r="H102" i="5"/>
  <c r="H103" i="5"/>
  <c r="H104" i="5"/>
  <c r="H95" i="5"/>
  <c r="H96" i="5"/>
  <c r="H97" i="5"/>
  <c r="H91" i="5"/>
  <c r="H92" i="5"/>
  <c r="H93" i="5"/>
  <c r="H94" i="5"/>
  <c r="H84" i="5"/>
  <c r="H85" i="5"/>
  <c r="H86" i="5"/>
  <c r="H87" i="5"/>
  <c r="H88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49" i="5"/>
  <c r="H50" i="5"/>
  <c r="H51" i="5"/>
  <c r="H52" i="5"/>
  <c r="H53" i="5"/>
  <c r="H54" i="5"/>
  <c r="H55" i="5"/>
  <c r="H56" i="5"/>
  <c r="H57" i="5"/>
  <c r="H48" i="5"/>
  <c r="H35" i="5"/>
  <c r="H36" i="5"/>
  <c r="H37" i="5"/>
  <c r="H38" i="5"/>
  <c r="H39" i="5"/>
  <c r="H40" i="5"/>
  <c r="H41" i="5"/>
  <c r="H42" i="5"/>
  <c r="H43" i="5"/>
  <c r="H44" i="5"/>
  <c r="H45" i="5"/>
  <c r="H46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33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33" i="5"/>
  <c r="G234" i="5"/>
  <c r="G235" i="5"/>
  <c r="G229" i="5"/>
  <c r="G230" i="5"/>
  <c r="G222" i="5"/>
  <c r="G223" i="5"/>
  <c r="G224" i="5"/>
  <c r="G225" i="5"/>
  <c r="G226" i="5"/>
  <c r="G216" i="5"/>
  <c r="G217" i="5"/>
  <c r="G218" i="5"/>
  <c r="G219" i="5"/>
  <c r="G212" i="5"/>
  <c r="G213" i="5"/>
  <c r="G200" i="5"/>
  <c r="G201" i="5"/>
  <c r="G202" i="5"/>
  <c r="G203" i="5"/>
  <c r="G204" i="5"/>
  <c r="G205" i="5"/>
  <c r="G206" i="5"/>
  <c r="G207" i="5"/>
  <c r="G208" i="5"/>
  <c r="G209" i="5"/>
  <c r="G192" i="5"/>
  <c r="G193" i="5" s="1"/>
  <c r="G194" i="5" s="1"/>
  <c r="G195" i="5" s="1"/>
  <c r="G196" i="5" s="1"/>
  <c r="G197" i="5" s="1"/>
  <c r="G190" i="5"/>
  <c r="G181" i="5"/>
  <c r="G182" i="5"/>
  <c r="G183" i="5"/>
  <c r="G184" i="5"/>
  <c r="G185" i="5"/>
  <c r="G186" i="5"/>
  <c r="G187" i="5"/>
  <c r="G188" i="5"/>
  <c r="G189" i="5"/>
  <c r="G174" i="5"/>
  <c r="G175" i="5"/>
  <c r="G176" i="5"/>
  <c r="G177" i="5"/>
  <c r="G178" i="5"/>
  <c r="G167" i="5"/>
  <c r="G168" i="5"/>
  <c r="G169" i="5"/>
  <c r="G170" i="5"/>
  <c r="G171" i="5"/>
  <c r="G160" i="5"/>
  <c r="G161" i="5"/>
  <c r="G162" i="5"/>
  <c r="G163" i="5"/>
  <c r="G164" i="5"/>
  <c r="G156" i="5"/>
  <c r="G157" i="5"/>
  <c r="G151" i="5"/>
  <c r="G152" i="5"/>
  <c r="G153" i="5"/>
  <c r="G145" i="5"/>
  <c r="G146" i="5"/>
  <c r="G147" i="5"/>
  <c r="G148" i="5"/>
  <c r="G142" i="5"/>
  <c r="G137" i="5"/>
  <c r="G138" i="5"/>
  <c r="G131" i="5"/>
  <c r="G132" i="5"/>
  <c r="G133" i="5"/>
  <c r="G134" i="5"/>
  <c r="G123" i="5"/>
  <c r="G124" i="5"/>
  <c r="G125" i="5"/>
  <c r="G126" i="5"/>
  <c r="G127" i="5"/>
  <c r="G128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00" i="5"/>
  <c r="G101" i="5"/>
  <c r="G102" i="5"/>
  <c r="G103" i="5"/>
  <c r="G104" i="5"/>
  <c r="G96" i="5"/>
  <c r="G97" i="5"/>
  <c r="G95" i="5"/>
  <c r="G91" i="5"/>
  <c r="G92" i="5"/>
  <c r="G93" i="5"/>
  <c r="G94" i="5"/>
  <c r="G82" i="5"/>
  <c r="G83" i="5"/>
  <c r="G84" i="5"/>
  <c r="G85" i="5"/>
  <c r="G86" i="5"/>
  <c r="G87" i="5"/>
  <c r="G88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48" i="5"/>
  <c r="G49" i="5"/>
  <c r="G50" i="5"/>
  <c r="G51" i="5"/>
  <c r="G52" i="5"/>
  <c r="G53" i="5"/>
  <c r="G54" i="5"/>
  <c r="G55" i="5"/>
  <c r="G56" i="5"/>
  <c r="G57" i="5"/>
  <c r="G35" i="5"/>
  <c r="G36" i="5"/>
  <c r="G37" i="5"/>
  <c r="G38" i="5"/>
  <c r="G39" i="5"/>
  <c r="G40" i="5"/>
  <c r="G41" i="5"/>
  <c r="G42" i="5"/>
  <c r="G43" i="5"/>
  <c r="G44" i="5"/>
  <c r="G45" i="5"/>
  <c r="G46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4" i="5"/>
  <c r="G59" i="5"/>
  <c r="G90" i="5"/>
  <c r="G99" i="5"/>
  <c r="G106" i="5"/>
  <c r="G122" i="5"/>
  <c r="G129" i="5"/>
  <c r="G130" i="5"/>
  <c r="G136" i="5"/>
  <c r="G140" i="5"/>
  <c r="G141" i="5"/>
  <c r="G144" i="5"/>
  <c r="G150" i="5"/>
  <c r="G155" i="5"/>
  <c r="G159" i="5"/>
  <c r="G166" i="5"/>
  <c r="G173" i="5"/>
  <c r="G180" i="5"/>
  <c r="G199" i="5"/>
  <c r="G211" i="5"/>
  <c r="G215" i="5"/>
  <c r="G221" i="5"/>
  <c r="G228" i="5"/>
  <c r="G232" i="5"/>
  <c r="G237" i="5"/>
  <c r="H34" i="5" l="1"/>
  <c r="D23" i="7" l="1"/>
  <c r="C23" i="7"/>
  <c r="H129" i="5" l="1"/>
  <c r="H5" i="5" l="1"/>
  <c r="G5" i="5"/>
  <c r="H59" i="5"/>
  <c r="H83" i="5"/>
  <c r="H90" i="5"/>
  <c r="H99" i="5"/>
  <c r="H106" i="5"/>
  <c r="H122" i="5"/>
  <c r="H130" i="5"/>
  <c r="H150" i="5"/>
  <c r="H155" i="5"/>
  <c r="H159" i="5"/>
  <c r="H166" i="5"/>
  <c r="H173" i="5"/>
  <c r="H180" i="5"/>
  <c r="H192" i="5"/>
  <c r="H199" i="5"/>
  <c r="H211" i="5"/>
  <c r="H221" i="5"/>
  <c r="H232" i="5"/>
  <c r="H233" i="5"/>
  <c r="H237" i="5"/>
  <c r="B23" i="7" l="1"/>
  <c r="B10" i="7"/>
  <c r="F16" i="7" l="1"/>
  <c r="E23" i="7"/>
  <c r="E20" i="7"/>
  <c r="E19" i="7"/>
  <c r="E18" i="7"/>
  <c r="E17" i="7"/>
  <c r="E16" i="7"/>
  <c r="F23" i="7"/>
  <c r="F10" i="7"/>
  <c r="E10" i="7"/>
  <c r="F3" i="7"/>
  <c r="E7" i="7"/>
  <c r="E6" i="7"/>
  <c r="E5" i="7"/>
  <c r="E4" i="7"/>
  <c r="E3" i="7"/>
  <c r="F81" i="4" l="1"/>
  <c r="F28" i="4"/>
  <c r="F31" i="4"/>
  <c r="F5" i="4"/>
  <c r="E81" i="4"/>
  <c r="E31" i="4"/>
  <c r="E28" i="4"/>
  <c r="E5" i="4"/>
  <c r="E29" i="4"/>
  <c r="F29" i="4" l="1"/>
  <c r="H6" i="5" l="1"/>
</calcChain>
</file>

<file path=xl/sharedStrings.xml><?xml version="1.0" encoding="utf-8"?>
<sst xmlns="http://schemas.openxmlformats.org/spreadsheetml/2006/main" count="407" uniqueCount="240">
  <si>
    <t>Oznaka</t>
  </si>
  <si>
    <t>Razlika - višak/manjak</t>
  </si>
  <si>
    <t xml:space="preserve"> PRIHODI UKUPNO</t>
  </si>
  <si>
    <t>RASHODI UKUPNO</t>
  </si>
  <si>
    <t>Neto zaduživanje/financiranje</t>
  </si>
  <si>
    <t>3235-Zakupnine i najamnine</t>
  </si>
  <si>
    <t xml:space="preserve">PRIHODI I RASHODI </t>
  </si>
  <si>
    <t>OPĆI DIO - RAČUN PRIHODA I RASHODA</t>
  </si>
  <si>
    <t>Prihodi poslovanja</t>
  </si>
  <si>
    <t>Prihodi od prodaje nefinancijske imovine</t>
  </si>
  <si>
    <t>Rashodi poslovanja</t>
  </si>
  <si>
    <t>Rashodi za nabavu nefinancijske imovine</t>
  </si>
  <si>
    <t>RAČUN FINANCIRANJA</t>
  </si>
  <si>
    <t xml:space="preserve">Rashodi i izdaci po izvorima financiranja, ekonomskoj i programskoj  klasifikaciji </t>
  </si>
  <si>
    <t>OPĆI DIO</t>
  </si>
  <si>
    <t>6 Prihodi poslovanja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</si>
  <si>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</si>
  <si>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</si>
  <si>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</si>
  <si>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</si>
  <si>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</si>
  <si>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</si>
  <si>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</si>
  <si>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</si>
  <si>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</si>
  <si>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</si>
  <si>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663-Donacije od pravnih i fiz.osoba</t>
  </si>
  <si>
    <t>6631-Tekuće donacije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</si>
  <si>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</si>
  <si>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</si>
  <si>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nabavu nefinancijske imovine</t>
  </si>
  <si>
    <t>922 VIŠAK PRIHODA</t>
  </si>
  <si>
    <t>SVEUKUPNO PRIHODI+VIŠAK PRIHODA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</si>
  <si>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</si>
  <si>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</si>
  <si>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</si>
  <si>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</si>
  <si>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</si>
  <si>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</si>
  <si>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</si>
  <si>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</si>
  <si>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</si>
  <si>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</si>
  <si>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</si>
  <si>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</si>
  <si>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</si>
  <si>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</si>
  <si>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</si>
  <si>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</si>
  <si>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</si>
  <si>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</si>
  <si>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</si>
  <si>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323 Rashodi za usluge</t>
  </si>
  <si>
    <t>3231 Usluge telefona, pošte i prijevoza</t>
  </si>
  <si>
    <t>3232 Usluge tekućeg i investicijskog održavanja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</si>
  <si>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</si>
  <si>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</si>
  <si>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</si>
  <si>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</si>
  <si>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</si>
  <si>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</si>
  <si>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</si>
  <si>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</si>
  <si>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</si>
  <si>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</si>
  <si>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</si>
  <si>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</si>
  <si>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</si>
  <si>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</si>
  <si>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</si>
  <si>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424 Knjige, umjetnička djela i ostale izložbene vrijednosti</t>
  </si>
  <si>
    <t>SVEUKUPNO RASHODI</t>
  </si>
  <si>
    <t>SVEUKUPNO PRIHODI:</t>
  </si>
  <si>
    <t>SVEUKUPNO RASHODI:</t>
  </si>
  <si>
    <t>RASHODI PO IZVORIMA FINANCIRANJA</t>
  </si>
  <si>
    <t xml:space="preserve">                           PRIHODI PO IZVORIMA FIHNANCIIRANJA </t>
  </si>
  <si>
    <t>Primici od financijske imovine i zaduživanja</t>
  </si>
  <si>
    <t>Izdaci za financijsku imovinu i otplate zajmova</t>
  </si>
  <si>
    <t>Račun rashoda-naziv računa</t>
  </si>
  <si>
    <t>4241-Knjige u knižnicama</t>
  </si>
  <si>
    <t>4 RASHODI ZA NABAVU NEFINANCIJSKE IMOVINE</t>
  </si>
  <si>
    <t>42 RASHODI ZA NABAVU PROIZVEDENE DUGOTRAJNE IMOVINE</t>
  </si>
  <si>
    <t xml:space="preserve"> RAČUN PRIHODA I RASHODA</t>
  </si>
  <si>
    <t>639 Prijenosi između proračunskih korisnika istog proračuna</t>
  </si>
  <si>
    <t>6391- Tekući prijenosi između proračunskih korisnika istog proračuna</t>
  </si>
  <si>
    <t>6393- Tekući prijenosi između proračunskih korisnika istog proračuna temeljem prijenosa EU sredstzava</t>
  </si>
  <si>
    <t>Vlastiti prihodi</t>
  </si>
  <si>
    <t xml:space="preserve">Višak/manjak prihoda </t>
  </si>
  <si>
    <t>Donacije</t>
  </si>
  <si>
    <t xml:space="preserve">Vlastiti prihodi </t>
  </si>
  <si>
    <t>3233-usl.promidžbe i informiranja</t>
  </si>
  <si>
    <t>37 Naknade građanima i kućanstvima</t>
  </si>
  <si>
    <t xml:space="preserve">3722 Naknade građanima i kućanstvima u naravi </t>
  </si>
  <si>
    <t xml:space="preserve">42411 Školski udžbenici </t>
  </si>
  <si>
    <t xml:space="preserve">4241 Knjige u knjižnici </t>
  </si>
  <si>
    <t>3214 Ostale naknade troškova zaposlenima</t>
  </si>
  <si>
    <t>Opći prihodi i primitci</t>
  </si>
  <si>
    <t xml:space="preserve">Prihodi za posebne namjene </t>
  </si>
  <si>
    <t>Pomoći</t>
  </si>
  <si>
    <t xml:space="preserve">Pomoći </t>
  </si>
  <si>
    <t>PRIHODI I RASHODI PREMA EKONOMSKOJ KLASIFIKACIJI</t>
  </si>
  <si>
    <t>Indeks 5./2.</t>
  </si>
  <si>
    <t>Indeks 4./3. (5.)</t>
  </si>
  <si>
    <t>Indeks 4./1. (6.)</t>
  </si>
  <si>
    <t>Konto</t>
  </si>
  <si>
    <t>RASHODI POSLOVANJA</t>
  </si>
  <si>
    <t>Plaće za redovan rad</t>
  </si>
  <si>
    <t>Ostali rashodi za zaposlene</t>
  </si>
  <si>
    <t>Doprinosi za zdravstveno osiguranje</t>
  </si>
  <si>
    <t>Doprinosi za obavezno zdravstveno osiguranje</t>
  </si>
  <si>
    <t xml:space="preserve"> MATERIJALNI RASHODI</t>
  </si>
  <si>
    <t>NAKNADE TROŠKOVA ZAPOSLENICIMA</t>
  </si>
  <si>
    <t>Službena putovanja</t>
  </si>
  <si>
    <t>Naknade za prijevoz na posao i s posla</t>
  </si>
  <si>
    <t>Stručno usavršavanje zaposlenika</t>
  </si>
  <si>
    <t xml:space="preserve"> NAKNADE TROŠKOVA ZAPOSLENICIMA</t>
  </si>
  <si>
    <t>MATERIJALNI RASHODI</t>
  </si>
  <si>
    <t>Uredski materijal</t>
  </si>
  <si>
    <t>Energija</t>
  </si>
  <si>
    <t>Materijali i dijelovi za tekuć.i inves.održ.</t>
  </si>
  <si>
    <t>Sitni inventar i auto gume</t>
  </si>
  <si>
    <t>Materijal i sirovine</t>
  </si>
  <si>
    <t>RASHODI ZA USLUGE</t>
  </si>
  <si>
    <t>Usluge telefona ,pošte i prijevoza</t>
  </si>
  <si>
    <t>Usluge tekuć.i investic.održavanja</t>
  </si>
  <si>
    <t>Usluge promidžbe i informiranja</t>
  </si>
  <si>
    <t>Komunalne usluge</t>
  </si>
  <si>
    <t>Zakupnine i najamnine</t>
  </si>
  <si>
    <t xml:space="preserve">Zdravstvene usluge </t>
  </si>
  <si>
    <t>Intelektualne i osobne usluge</t>
  </si>
  <si>
    <t>Računalne usluge</t>
  </si>
  <si>
    <t>Ostale usluge</t>
  </si>
  <si>
    <t>Premije osiguranja</t>
  </si>
  <si>
    <t>Reprezentacija</t>
  </si>
  <si>
    <t>Članarine</t>
  </si>
  <si>
    <t>Ostali nespom.rashodi poslovanja</t>
  </si>
  <si>
    <t xml:space="preserve"> RASHODI ZA NABAVU NEFINANCIJSKE IMOVINE</t>
  </si>
  <si>
    <t>RASHODI ZA NABAVU PROIZVEDENE DUGOTRAJNE IMOVINE</t>
  </si>
  <si>
    <t>POSTROJENJA I OPREMA</t>
  </si>
  <si>
    <t>Uredska oprema i namještaj</t>
  </si>
  <si>
    <t>RASHODI ZA ZAPOSLENE</t>
  </si>
  <si>
    <t>Naknade troškova zaposlenima</t>
  </si>
  <si>
    <t>Rashodi za materijal i energiju</t>
  </si>
  <si>
    <t>Materijal i dijelovi za tek. i inv.održavanje</t>
  </si>
  <si>
    <t>Sitan inventar</t>
  </si>
  <si>
    <t>Rashodi za usluge</t>
  </si>
  <si>
    <t>Ostali rashodi poslovanja</t>
  </si>
  <si>
    <t>Ostali nespomenutu rashodi</t>
  </si>
  <si>
    <t>Izvor financiranja</t>
  </si>
  <si>
    <t xml:space="preserve">MATERIJALNI RASHODI </t>
  </si>
  <si>
    <t>RASHODI ZA NABAVU NEFINANCIJSKE IMOVINE</t>
  </si>
  <si>
    <t>Prihod za posebne namjene 65</t>
  </si>
  <si>
    <t>Vlastiti prihod 66</t>
  </si>
  <si>
    <t>Opći prihodi i primici 671</t>
  </si>
  <si>
    <t>Plaće za zaposlene</t>
  </si>
  <si>
    <t>Pomoći MZO plaće 63</t>
  </si>
  <si>
    <t>Novčana nak.posl.zbog.nezapoš. osoba s invalid.</t>
  </si>
  <si>
    <t>OSTALI NESP. RASHODI POSLOVANJA</t>
  </si>
  <si>
    <t>Pomoći MZO ostali rashodi 63</t>
  </si>
  <si>
    <t xml:space="preserve">Ostale naknade građanima i kućanstvima </t>
  </si>
  <si>
    <t>Naknada građanima i kućanstvima u novcu -prijevoz djece s poteškoćama TUR</t>
  </si>
  <si>
    <t>Ostali nesp. rashodi poslovanja</t>
  </si>
  <si>
    <t>Pomoći JLS grad Nin 63</t>
  </si>
  <si>
    <t>Ostale naknade troškova zaposlenima</t>
  </si>
  <si>
    <t xml:space="preserve">Naknada troškova zaposlenima </t>
  </si>
  <si>
    <t>Ostali nespomenuti rashodi</t>
  </si>
  <si>
    <t xml:space="preserve">Ostali nespomenuti rashodi poslovanja </t>
  </si>
  <si>
    <t>RASHODI POLOVANJA</t>
  </si>
  <si>
    <t>Natjecanje i smotre  110</t>
  </si>
  <si>
    <t>Javne potrebe u prosvjeti 110</t>
  </si>
  <si>
    <t xml:space="preserve">Podizanje kvalitete i stndarda u šk. - 42  Višak poslovanja </t>
  </si>
  <si>
    <t>Osnovni materijal i sirovine</t>
  </si>
  <si>
    <t>Postrojenja i oprema</t>
  </si>
  <si>
    <t>Projekt ERASMUS+ KA121 SCH -42 Višak poslovanja</t>
  </si>
  <si>
    <t>Sitni inventar</t>
  </si>
  <si>
    <t>Tekuće donacije</t>
  </si>
  <si>
    <t>Indeks 4./3.</t>
  </si>
  <si>
    <t>Indeks 4./2.</t>
  </si>
  <si>
    <t xml:space="preserve"> Shema školskog voća i povrća</t>
  </si>
  <si>
    <t>Namirnice</t>
  </si>
  <si>
    <t xml:space="preserve">Ostali rashodi za zaposlene </t>
  </si>
  <si>
    <t>Indeks 5./3.</t>
  </si>
  <si>
    <t xml:space="preserve">638 Pomoći temeljem prijenosa EU sredstava </t>
  </si>
  <si>
    <t>6381 Tekuće pomoći temeljem prijenosa EU sredstava</t>
  </si>
  <si>
    <t>67 Prihodi iz nadležnog proračuna</t>
  </si>
  <si>
    <t>Indeks 4./2. (5.)</t>
  </si>
  <si>
    <t>VIŠKOVI / MANJKOVI</t>
  </si>
  <si>
    <t>Ukupan donos viška manjka/ iz prethode(ih)godina</t>
  </si>
  <si>
    <t>Višak iz prethode(ih)godina koji će se rasporediti</t>
  </si>
  <si>
    <t>Brojčana oznaka i naziv računa prihoda i rashoda</t>
  </si>
  <si>
    <t>3296 Troškovi sudskih postupaka</t>
  </si>
  <si>
    <t>38  Ostali rashodi</t>
  </si>
  <si>
    <t>3812 Tekuće donacije u naravi</t>
  </si>
  <si>
    <t>Plaće po sudskim presudama</t>
  </si>
  <si>
    <t xml:space="preserve">Plaće za redovan rad </t>
  </si>
  <si>
    <t xml:space="preserve">Doprinosi za obavezno zdravstveno osiguranje </t>
  </si>
  <si>
    <t>Knjige</t>
  </si>
  <si>
    <t>Ostale naknade trošk. zaposlenima</t>
  </si>
  <si>
    <t>Usluge tekućeg i inv. održavanja</t>
  </si>
  <si>
    <t>Troškovi sudskih postupaka</t>
  </si>
  <si>
    <t>Materijal i sirovinre</t>
  </si>
  <si>
    <t>Udžbenici</t>
  </si>
  <si>
    <t>Prehrana za učenike - pomoći MZO 63</t>
  </si>
  <si>
    <t>Zalihe menstrualnih higijenskih potrepština - pomoći MZO 63</t>
  </si>
  <si>
    <t>OSTALI RASHODI</t>
  </si>
  <si>
    <t>Materijal za hig.potrebe i njegu</t>
  </si>
  <si>
    <t xml:space="preserve">Centar izvrsnosti OŠ </t>
  </si>
  <si>
    <t xml:space="preserve">Projekt ERASMUS+ KA121 SCH </t>
  </si>
  <si>
    <t xml:space="preserve">Inkluzija - korak bliže društvu bez prepreka </t>
  </si>
  <si>
    <t xml:space="preserve">Naknade građanima i kućanstvima </t>
  </si>
  <si>
    <t>Ostvarenje/Izvršenje 2023.god</t>
  </si>
  <si>
    <t>Ostvarenje 2023</t>
  </si>
  <si>
    <t xml:space="preserve"> Plan 2024</t>
  </si>
  <si>
    <t>Ostvarenje 2024.</t>
  </si>
  <si>
    <t xml:space="preserve">IZVJEŠTAJ O IZVRŠENJU FINANCIJSKOG PLANA ZA  RAZDOBLJE 01.01-31.12.2024. GODINE </t>
  </si>
  <si>
    <t>Plan 2024</t>
  </si>
  <si>
    <t>Ostvarenje/Izvršenje 2024.god</t>
  </si>
  <si>
    <t>Ostvarenje 2023.god</t>
  </si>
  <si>
    <t xml:space="preserve">Plan 2024. </t>
  </si>
  <si>
    <t>Ostvarenje 2023. god. (1.)</t>
  </si>
  <si>
    <t>Plan 2024 (2.)</t>
  </si>
  <si>
    <t>Ostvarenje  2024.(4.)</t>
  </si>
  <si>
    <t>Plan 2024. (2.)</t>
  </si>
  <si>
    <t>Ostvarenje 2024.(4.)</t>
  </si>
  <si>
    <t>Službena radna i zaštitna odjeća i obuća</t>
  </si>
  <si>
    <t>Telefoni i ostali komunikacijski uređaji</t>
  </si>
  <si>
    <t>HITNE INTERVENCIJE U OSNOVNIM ŠKOLAMA</t>
  </si>
  <si>
    <t>Materijal i dijelovi za tek. održavanje</t>
  </si>
  <si>
    <t>Usluge tekućeg i investicijskog održ.</t>
  </si>
  <si>
    <t xml:space="preserve">Materijal i sirovine </t>
  </si>
  <si>
    <t>4241-Knjige u knižnicama (višak)</t>
  </si>
  <si>
    <t>3227 Službena radna i zaštitna odjeća i obuća</t>
  </si>
  <si>
    <t>4222 Telefoni i ostali komunikacijski uređaji</t>
  </si>
  <si>
    <t>922 Višak prihoda iz prošle godine</t>
  </si>
  <si>
    <t>Ostvarenje/Izvršenje 2023.</t>
  </si>
  <si>
    <t>Ostvarenje/Izvršenje  2024</t>
  </si>
  <si>
    <t>Ostvarenje/Izvršenje 2023</t>
  </si>
  <si>
    <t>Ostvarenje 202. god. (1.)</t>
  </si>
  <si>
    <t xml:space="preserve">Višak/manjak prihoda preneseni </t>
  </si>
  <si>
    <t xml:space="preserve">Višak prihoda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</si>
</sst>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7"/>
      <color theme="1"/>
      <name val="Verdana"/>
      <family val="2"/>
      <charset val="238"/>
    </font>
    <font>
      <b/>
      <sz val="7"/>
      <color theme="1"/>
      <name val="Verdana"/>
      <family val="2"/>
      <charset val="238"/>
    </font>
    <font>
      <sz val="12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2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theme="1"/>
      <name val="Arial"/>
      <family val="2"/>
      <charset val="238"/>
    </font>
    <font>
      <b/>
      <sz val="14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rgb="FF000000"/>
      <name val="Times New Roman"/>
      <family val="1"/>
    </font>
    <font>
      <b/>
      <i/>
      <sz val="10"/>
      <color rgb="FF000000"/>
      <name val="Times New Roman"/>
      <family val="1"/>
      <charset val="238"/>
    </font>
    <font>
      <b/>
      <i/>
      <u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9"/>
      <color theme="1"/>
      <name val="Arial"/>
      <family val="2"/>
      <charset val="238"/>
    </font>
    <font>
      <b/>
      <i/>
      <sz val="9"/>
      <color theme="1"/>
      <name val="Verdana"/>
      <family val="2"/>
      <charset val="238"/>
    </font>
    <font>
      <b/>
      <i/>
      <u/>
      <sz val="9"/>
      <color theme="1"/>
      <name val="Verdana"/>
      <family val="2"/>
      <charset val="238"/>
    </font>
    <font>
      <b/>
      <i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color rgb="FF000000"/>
      <name val="Times New Roman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7">
    <xf numFmtId="0" fontId="0" fillId="0" borderId="0" xfId="0"/>
    <xf numFmtId="0" fontId="18" fillId="0" borderId="0" xfId="0" applyFont="1"/>
    <xf numFmtId="0" fontId="19" fillId="0" borderId="0" xfId="0" applyFont="1"/>
    <xf numFmtId="0" fontId="21" fillId="0" borderId="0" xfId="0" applyFont="1" applyAlignment="1">
      <alignment horizontal="left" indent="1"/>
    </xf>
    <xf numFmtId="0" fontId="21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22" fillId="0" borderId="0" xfId="0" applyFont="1"/>
    <xf numFmtId="0" fontId="23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22" fillId="0" borderId="0" xfId="0" applyFont="1" applyAlignment="1">
      <alignment horizontal="right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22" fillId="0" borderId="0" xfId="0" applyFont="1"/>
    <xf numFmtId="0" fontId="25" fillId="0" borderId="11" xfId="0" applyFont="1" applyBorder="1" applyAlignment="1">
      <alignment horizontal="center" vertical="center" wrapText="1"/>
    </xf>
    <xf numFmtId="0" fontId="25" fillId="33" borderId="12" xfId="0" applyFont="1" applyFill="1" applyBorder="1" applyAlignment="1">
      <alignment horizontal="left" wrapText="1"/>
    </xf>
    <xf numFmtId="4" fontId="25" fillId="33" borderId="10" xfId="0" applyNumberFormat="1" applyFont="1" applyFill="1" applyBorder="1" applyAlignment="1">
      <alignment horizontal="right" wrapText="1"/>
    </xf>
    <xf numFmtId="4" fontId="26" fillId="33" borderId="10" xfId="0" applyNumberFormat="1" applyFont="1" applyFill="1" applyBorder="1" applyAlignment="1">
      <alignment horizontal="right" wrapText="1"/>
    </xf>
    <xf numFmtId="0" fontId="26" fillId="33" borderId="12" xfId="0" applyFont="1" applyFill="1" applyBorder="1" applyAlignment="1">
      <alignment horizontal="left" wrapText="1"/>
    </xf>
    <xf numFmtId="4" fontId="25" fillId="33" borderId="11" xfId="0" applyNumberFormat="1" applyFont="1" applyFill="1" applyBorder="1" applyAlignment="1">
      <alignment horizontal="right" wrapText="1"/>
    </xf>
    <xf numFmtId="4" fontId="25" fillId="33" borderId="0" xfId="0" applyNumberFormat="1" applyFont="1" applyFill="1" applyBorder="1" applyAlignment="1">
      <alignment horizontal="right" wrapText="1" indent="1"/>
    </xf>
    <xf numFmtId="4" fontId="28" fillId="33" borderId="0" xfId="0" applyNumberFormat="1" applyFont="1" applyFill="1" applyBorder="1" applyAlignment="1">
      <alignment horizontal="right" wrapText="1" indent="1"/>
    </xf>
    <xf numFmtId="0" fontId="25" fillId="33" borderId="11" xfId="0" applyFont="1" applyFill="1" applyBorder="1" applyAlignment="1">
      <alignment horizontal="left" wrapText="1"/>
    </xf>
    <xf numFmtId="0" fontId="30" fillId="0" borderId="0" xfId="0" applyFont="1" applyAlignment="1">
      <alignment horizontal="left" indent="1"/>
    </xf>
    <xf numFmtId="0" fontId="21" fillId="0" borderId="0" xfId="0" applyFont="1" applyAlignment="1">
      <alignment horizontal="left" indent="1"/>
    </xf>
    <xf numFmtId="0" fontId="22" fillId="0" borderId="0" xfId="0" applyFont="1" applyAlignment="1">
      <alignment horizontal="left" wrapText="1"/>
    </xf>
    <xf numFmtId="0" fontId="25" fillId="35" borderId="11" xfId="0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33" borderId="21" xfId="0" applyFont="1" applyFill="1" applyBorder="1" applyAlignment="1">
      <alignment horizontal="left" wrapText="1"/>
    </xf>
    <xf numFmtId="4" fontId="25" fillId="33" borderId="16" xfId="0" applyNumberFormat="1" applyFont="1" applyFill="1" applyBorder="1" applyAlignment="1">
      <alignment horizontal="right" wrapText="1"/>
    </xf>
    <xf numFmtId="0" fontId="25" fillId="33" borderId="22" xfId="0" applyFont="1" applyFill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31" fillId="0" borderId="0" xfId="0" applyNumberFormat="1" applyFont="1" applyBorder="1" applyAlignment="1"/>
    <xf numFmtId="4" fontId="27" fillId="0" borderId="0" xfId="0" applyNumberFormat="1" applyFont="1" applyFill="1" applyBorder="1" applyAlignment="1">
      <alignment vertical="center"/>
    </xf>
    <xf numFmtId="0" fontId="27" fillId="0" borderId="0" xfId="0" applyFont="1" applyAlignment="1">
      <alignment horizontal="right" wrapText="1"/>
    </xf>
    <xf numFmtId="0" fontId="31" fillId="0" borderId="0" xfId="0" applyNumberFormat="1" applyFont="1" applyBorder="1" applyAlignment="1">
      <alignment horizontal="center"/>
    </xf>
    <xf numFmtId="3" fontId="27" fillId="0" borderId="0" xfId="0" applyNumberFormat="1" applyFont="1" applyFill="1" applyBorder="1" applyAlignment="1">
      <alignment horizontal="left" vertical="center" wrapText="1"/>
    </xf>
    <xf numFmtId="0" fontId="25" fillId="35" borderId="23" xfId="0" applyFont="1" applyFill="1" applyBorder="1" applyAlignment="1" applyProtection="1">
      <alignment horizontal="center" vertical="center" wrapText="1"/>
      <protection locked="0"/>
    </xf>
    <xf numFmtId="0" fontId="25" fillId="35" borderId="19" xfId="0" applyFont="1" applyFill="1" applyBorder="1" applyAlignment="1" applyProtection="1">
      <alignment horizontal="center" vertical="center" wrapText="1"/>
      <protection locked="0"/>
    </xf>
    <xf numFmtId="0" fontId="25" fillId="0" borderId="11" xfId="0" applyFont="1" applyFill="1" applyBorder="1" applyAlignment="1">
      <alignment horizontal="left" vertical="center" wrapText="1"/>
    </xf>
    <xf numFmtId="4" fontId="25" fillId="0" borderId="1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indent="1"/>
    </xf>
    <xf numFmtId="0" fontId="25" fillId="0" borderId="11" xfId="0" applyFont="1" applyFill="1" applyBorder="1" applyAlignment="1">
      <alignment horizontal="left" wrapText="1"/>
    </xf>
    <xf numFmtId="4" fontId="25" fillId="0" borderId="11" xfId="0" applyNumberFormat="1" applyFont="1" applyFill="1" applyBorder="1" applyAlignment="1">
      <alignment horizontal="right" wrapText="1"/>
    </xf>
    <xf numFmtId="0" fontId="25" fillId="0" borderId="11" xfId="0" applyFont="1" applyFill="1" applyBorder="1" applyAlignment="1">
      <alignment horizontal="center" vertical="center" wrapText="1"/>
    </xf>
    <xf numFmtId="0" fontId="25" fillId="36" borderId="12" xfId="0" applyFont="1" applyFill="1" applyBorder="1" applyAlignment="1">
      <alignment horizontal="left" wrapText="1"/>
    </xf>
    <xf numFmtId="0" fontId="25" fillId="36" borderId="10" xfId="0" applyFont="1" applyFill="1" applyBorder="1" applyAlignment="1">
      <alignment horizontal="left" wrapText="1"/>
    </xf>
    <xf numFmtId="4" fontId="25" fillId="36" borderId="10" xfId="0" applyNumberFormat="1" applyFont="1" applyFill="1" applyBorder="1" applyAlignment="1">
      <alignment horizontal="right" wrapText="1"/>
    </xf>
    <xf numFmtId="4" fontId="25" fillId="36" borderId="11" xfId="0" applyNumberFormat="1" applyFont="1" applyFill="1" applyBorder="1" applyAlignment="1">
      <alignment horizontal="right" wrapText="1"/>
    </xf>
    <xf numFmtId="0" fontId="25" fillId="36" borderId="17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wrapText="1"/>
    </xf>
    <xf numFmtId="4" fontId="25" fillId="0" borderId="10" xfId="0" applyNumberFormat="1" applyFont="1" applyFill="1" applyBorder="1" applyAlignment="1">
      <alignment horizontal="right" wrapText="1"/>
    </xf>
    <xf numFmtId="0" fontId="22" fillId="0" borderId="0" xfId="0" applyFont="1" applyFill="1" applyAlignment="1">
      <alignment horizontal="left" wrapText="1"/>
    </xf>
    <xf numFmtId="0" fontId="25" fillId="35" borderId="12" xfId="0" applyFont="1" applyFill="1" applyBorder="1" applyAlignment="1">
      <alignment horizontal="left" wrapText="1"/>
    </xf>
    <xf numFmtId="4" fontId="26" fillId="36" borderId="10" xfId="0" applyNumberFormat="1" applyFont="1" applyFill="1" applyBorder="1" applyAlignment="1">
      <alignment horizontal="right" wrapText="1"/>
    </xf>
    <xf numFmtId="0" fontId="25" fillId="35" borderId="24" xfId="0" applyFont="1" applyFill="1" applyBorder="1" applyAlignment="1">
      <alignment horizontal="center" vertical="center" wrapText="1"/>
    </xf>
    <xf numFmtId="0" fontId="25" fillId="33" borderId="12" xfId="0" applyFont="1" applyFill="1" applyBorder="1" applyAlignment="1">
      <alignment horizontal="center" wrapText="1"/>
    </xf>
    <xf numFmtId="0" fontId="25" fillId="33" borderId="10" xfId="0" applyNumberFormat="1" applyFont="1" applyFill="1" applyBorder="1" applyAlignment="1">
      <alignment horizontal="center" wrapText="1"/>
    </xf>
    <xf numFmtId="0" fontId="26" fillId="33" borderId="10" xfId="0" applyNumberFormat="1" applyFont="1" applyFill="1" applyBorder="1" applyAlignment="1">
      <alignment horizontal="center" wrapText="1"/>
    </xf>
    <xf numFmtId="4" fontId="25" fillId="33" borderId="10" xfId="0" applyNumberFormat="1" applyFont="1" applyFill="1" applyBorder="1" applyAlignment="1">
      <alignment wrapText="1"/>
    </xf>
    <xf numFmtId="0" fontId="25" fillId="34" borderId="12" xfId="0" applyFont="1" applyFill="1" applyBorder="1" applyAlignment="1">
      <alignment horizontal="left" wrapText="1"/>
    </xf>
    <xf numFmtId="4" fontId="25" fillId="34" borderId="10" xfId="0" applyNumberFormat="1" applyFont="1" applyFill="1" applyBorder="1" applyAlignment="1">
      <alignment horizontal="right" wrapText="1"/>
    </xf>
    <xf numFmtId="0" fontId="35" fillId="0" borderId="0" xfId="0" applyFont="1" applyAlignment="1">
      <alignment horizontal="left" indent="1"/>
    </xf>
    <xf numFmtId="0" fontId="31" fillId="0" borderId="0" xfId="0" applyFont="1" applyFill="1" applyBorder="1" applyAlignment="1" applyProtection="1">
      <alignment horizontal="left" vertical="center" wrapText="1"/>
    </xf>
    <xf numFmtId="0" fontId="35" fillId="0" borderId="0" xfId="0" applyFont="1" applyAlignment="1">
      <alignment horizontal="left" wrapText="1"/>
    </xf>
    <xf numFmtId="0" fontId="27" fillId="0" borderId="0" xfId="0" applyFont="1" applyBorder="1" applyAlignment="1">
      <alignment horizontal="left" wrapText="1"/>
    </xf>
    <xf numFmtId="0" fontId="25" fillId="36" borderId="28" xfId="0" applyFont="1" applyFill="1" applyBorder="1" applyAlignment="1">
      <alignment horizontal="center" vertical="center" wrapText="1"/>
    </xf>
    <xf numFmtId="0" fontId="25" fillId="36" borderId="29" xfId="0" applyFont="1" applyFill="1" applyBorder="1" applyAlignment="1">
      <alignment horizontal="center" vertical="center" wrapText="1"/>
    </xf>
    <xf numFmtId="0" fontId="25" fillId="33" borderId="30" xfId="0" applyFont="1" applyFill="1" applyBorder="1" applyAlignment="1">
      <alignment horizontal="left" wrapText="1"/>
    </xf>
    <xf numFmtId="0" fontId="27" fillId="0" borderId="13" xfId="0" applyFont="1" applyBorder="1" applyAlignment="1">
      <alignment horizontal="left" wrapText="1"/>
    </xf>
    <xf numFmtId="0" fontId="25" fillId="36" borderId="24" xfId="0" applyFont="1" applyFill="1" applyBorder="1" applyAlignment="1">
      <alignment horizontal="center" vertical="center" wrapText="1"/>
    </xf>
    <xf numFmtId="0" fontId="25" fillId="36" borderId="31" xfId="0" applyFont="1" applyFill="1" applyBorder="1" applyAlignment="1">
      <alignment horizontal="center" vertical="center" wrapText="1"/>
    </xf>
    <xf numFmtId="4" fontId="26" fillId="33" borderId="10" xfId="0" applyNumberFormat="1" applyFont="1" applyFill="1" applyBorder="1" applyAlignment="1">
      <alignment wrapText="1"/>
    </xf>
    <xf numFmtId="4" fontId="25" fillId="36" borderId="10" xfId="0" applyNumberFormat="1" applyFont="1" applyFill="1" applyBorder="1" applyAlignment="1">
      <alignment wrapText="1"/>
    </xf>
    <xf numFmtId="4" fontId="25" fillId="34" borderId="10" xfId="0" applyNumberFormat="1" applyFont="1" applyFill="1" applyBorder="1" applyAlignment="1">
      <alignment wrapText="1"/>
    </xf>
    <xf numFmtId="4" fontId="22" fillId="0" borderId="0" xfId="0" applyNumberFormat="1" applyFont="1" applyAlignment="1">
      <alignment wrapText="1"/>
    </xf>
    <xf numFmtId="4" fontId="26" fillId="0" borderId="10" xfId="0" applyNumberFormat="1" applyFont="1" applyFill="1" applyBorder="1" applyAlignment="1">
      <alignment wrapText="1"/>
    </xf>
    <xf numFmtId="4" fontId="25" fillId="36" borderId="34" xfId="0" applyNumberFormat="1" applyFont="1" applyFill="1" applyBorder="1" applyAlignment="1">
      <alignment horizontal="right" wrapText="1"/>
    </xf>
    <xf numFmtId="0" fontId="22" fillId="0" borderId="0" xfId="0" applyFont="1" applyFill="1"/>
    <xf numFmtId="4" fontId="26" fillId="0" borderId="11" xfId="0" applyNumberFormat="1" applyFont="1" applyFill="1" applyBorder="1" applyAlignment="1">
      <alignment horizontal="right" wrapText="1"/>
    </xf>
    <xf numFmtId="4" fontId="25" fillId="0" borderId="16" xfId="0" applyNumberFormat="1" applyFont="1" applyFill="1" applyBorder="1" applyAlignment="1">
      <alignment horizontal="right" wrapText="1"/>
    </xf>
    <xf numFmtId="4" fontId="26" fillId="33" borderId="32" xfId="0" applyNumberFormat="1" applyFont="1" applyFill="1" applyBorder="1" applyAlignment="1">
      <alignment horizontal="right" wrapText="1"/>
    </xf>
    <xf numFmtId="4" fontId="26" fillId="33" borderId="11" xfId="0" applyNumberFormat="1" applyFont="1" applyFill="1" applyBorder="1" applyAlignment="1">
      <alignment horizontal="right" wrapText="1"/>
    </xf>
    <xf numFmtId="4" fontId="25" fillId="33" borderId="32" xfId="0" applyNumberFormat="1" applyFont="1" applyFill="1" applyBorder="1" applyAlignment="1">
      <alignment horizontal="right" wrapText="1"/>
    </xf>
    <xf numFmtId="4" fontId="25" fillId="0" borderId="33" xfId="0" applyNumberFormat="1" applyFont="1" applyFill="1" applyBorder="1" applyAlignment="1">
      <alignment horizontal="right" wrapText="1"/>
    </xf>
    <xf numFmtId="0" fontId="25" fillId="36" borderId="33" xfId="0" applyFont="1" applyFill="1" applyBorder="1" applyAlignment="1">
      <alignment horizontal="left" wrapText="1"/>
    </xf>
    <xf numFmtId="4" fontId="25" fillId="36" borderId="33" xfId="0" applyNumberFormat="1" applyFont="1" applyFill="1" applyBorder="1" applyAlignment="1">
      <alignment horizontal="right" wrapText="1"/>
    </xf>
    <xf numFmtId="4" fontId="25" fillId="35" borderId="10" xfId="0" applyNumberFormat="1" applyFont="1" applyFill="1" applyBorder="1" applyAlignment="1">
      <alignment horizontal="center" wrapText="1"/>
    </xf>
    <xf numFmtId="0" fontId="25" fillId="35" borderId="10" xfId="0" applyFont="1" applyFill="1" applyBorder="1" applyAlignment="1">
      <alignment horizontal="center" wrapText="1"/>
    </xf>
    <xf numFmtId="4" fontId="25" fillId="36" borderId="32" xfId="0" applyNumberFormat="1" applyFont="1" applyFill="1" applyBorder="1" applyAlignment="1">
      <alignment horizontal="right" wrapText="1"/>
    </xf>
    <xf numFmtId="4" fontId="25" fillId="36" borderId="16" xfId="0" applyNumberFormat="1" applyFont="1" applyFill="1" applyBorder="1" applyAlignment="1">
      <alignment horizontal="right" wrapText="1"/>
    </xf>
    <xf numFmtId="0" fontId="23" fillId="0" borderId="0" xfId="0" applyFont="1"/>
    <xf numFmtId="2" fontId="25" fillId="33" borderId="10" xfId="0" applyNumberFormat="1" applyFont="1" applyFill="1" applyBorder="1" applyAlignment="1">
      <alignment wrapText="1"/>
    </xf>
    <xf numFmtId="2" fontId="26" fillId="33" borderId="10" xfId="0" applyNumberFormat="1" applyFont="1" applyFill="1" applyBorder="1" applyAlignment="1">
      <alignment wrapText="1"/>
    </xf>
    <xf numFmtId="4" fontId="36" fillId="33" borderId="10" xfId="0" applyNumberFormat="1" applyFont="1" applyFill="1" applyBorder="1" applyAlignment="1">
      <alignment horizontal="right" wrapText="1"/>
    </xf>
    <xf numFmtId="0" fontId="30" fillId="36" borderId="11" xfId="0" applyFont="1" applyFill="1" applyBorder="1" applyAlignment="1">
      <alignment horizontal="left" wrapText="1"/>
    </xf>
    <xf numFmtId="2" fontId="25" fillId="36" borderId="10" xfId="0" applyNumberFormat="1" applyFont="1" applyFill="1" applyBorder="1" applyAlignment="1">
      <alignment wrapText="1"/>
    </xf>
    <xf numFmtId="2" fontId="26" fillId="36" borderId="10" xfId="0" applyNumberFormat="1" applyFont="1" applyFill="1" applyBorder="1" applyAlignment="1">
      <alignment wrapText="1"/>
    </xf>
    <xf numFmtId="0" fontId="30" fillId="36" borderId="19" xfId="0" applyFont="1" applyFill="1" applyBorder="1" applyAlignment="1">
      <alignment horizontal="left" wrapText="1"/>
    </xf>
    <xf numFmtId="4" fontId="26" fillId="0" borderId="10" xfId="0" applyNumberFormat="1" applyFont="1" applyFill="1" applyBorder="1" applyAlignment="1">
      <alignment horizontal="right" wrapText="1"/>
    </xf>
    <xf numFmtId="4" fontId="26" fillId="0" borderId="16" xfId="0" applyNumberFormat="1" applyFont="1" applyFill="1" applyBorder="1" applyAlignment="1">
      <alignment horizontal="right" wrapText="1"/>
    </xf>
    <xf numFmtId="4" fontId="25" fillId="0" borderId="10" xfId="0" applyNumberFormat="1" applyFont="1" applyFill="1" applyBorder="1" applyAlignment="1">
      <alignment wrapText="1"/>
    </xf>
    <xf numFmtId="0" fontId="23" fillId="0" borderId="0" xfId="0" applyFont="1" applyFill="1" applyAlignment="1">
      <alignment horizontal="left" wrapText="1"/>
    </xf>
    <xf numFmtId="4" fontId="0" fillId="0" borderId="0" xfId="0" applyNumberFormat="1"/>
    <xf numFmtId="4" fontId="27" fillId="0" borderId="0" xfId="0" applyNumberFormat="1" applyFont="1" applyAlignment="1">
      <alignment horizontal="right" wrapText="1"/>
    </xf>
    <xf numFmtId="4" fontId="22" fillId="0" borderId="0" xfId="0" applyNumberFormat="1" applyFont="1"/>
    <xf numFmtId="0" fontId="37" fillId="36" borderId="18" xfId="0" applyFont="1" applyFill="1" applyBorder="1" applyAlignment="1">
      <alignment horizontal="center" vertical="center" wrapText="1"/>
    </xf>
    <xf numFmtId="0" fontId="37" fillId="36" borderId="11" xfId="0" applyFont="1" applyFill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4" fontId="37" fillId="36" borderId="15" xfId="0" applyNumberFormat="1" applyFont="1" applyFill="1" applyBorder="1" applyAlignment="1">
      <alignment horizontal="right" wrapText="1"/>
    </xf>
    <xf numFmtId="4" fontId="37" fillId="36" borderId="11" xfId="0" applyNumberFormat="1" applyFont="1" applyFill="1" applyBorder="1" applyAlignment="1">
      <alignment horizontal="right" wrapText="1"/>
    </xf>
    <xf numFmtId="3" fontId="39" fillId="0" borderId="0" xfId="0" applyNumberFormat="1" applyFont="1" applyBorder="1" applyAlignment="1">
      <alignment wrapText="1"/>
    </xf>
    <xf numFmtId="0" fontId="40" fillId="0" borderId="0" xfId="0" applyFont="1" applyAlignment="1">
      <alignment horizontal="left" wrapText="1"/>
    </xf>
    <xf numFmtId="0" fontId="41" fillId="0" borderId="0" xfId="0" applyFont="1" applyAlignment="1">
      <alignment horizontal="left" wrapText="1"/>
    </xf>
    <xf numFmtId="0" fontId="42" fillId="0" borderId="0" xfId="0" applyFont="1" applyAlignment="1">
      <alignment horizontal="left" wrapText="1"/>
    </xf>
    <xf numFmtId="0" fontId="43" fillId="0" borderId="0" xfId="0" applyFont="1" applyAlignment="1">
      <alignment horizontal="left" wrapText="1"/>
    </xf>
    <xf numFmtId="3" fontId="27" fillId="0" borderId="0" xfId="0" applyNumberFormat="1" applyFont="1" applyFill="1" applyBorder="1" applyAlignment="1">
      <alignment horizontal="left" vertical="center" wrapText="1"/>
    </xf>
    <xf numFmtId="3" fontId="38" fillId="0" borderId="0" xfId="0" applyNumberFormat="1" applyFont="1" applyBorder="1" applyAlignment="1">
      <alignment wrapText="1"/>
    </xf>
    <xf numFmtId="0" fontId="25" fillId="0" borderId="33" xfId="0" applyFont="1" applyFill="1" applyBorder="1" applyAlignment="1">
      <alignment horizontal="left" wrapText="1"/>
    </xf>
    <xf numFmtId="4" fontId="26" fillId="33" borderId="33" xfId="0" applyNumberFormat="1" applyFont="1" applyFill="1" applyBorder="1" applyAlignment="1">
      <alignment horizontal="right" wrapText="1"/>
    </xf>
    <xf numFmtId="4" fontId="26" fillId="0" borderId="36" xfId="0" applyNumberFormat="1" applyFont="1" applyFill="1" applyBorder="1" applyAlignment="1">
      <alignment horizontal="right" wrapText="1"/>
    </xf>
    <xf numFmtId="0" fontId="25" fillId="36" borderId="37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left" wrapText="1"/>
    </xf>
    <xf numFmtId="0" fontId="26" fillId="33" borderId="10" xfId="0" applyFont="1" applyFill="1" applyBorder="1" applyAlignment="1">
      <alignment horizontal="left" wrapText="1"/>
    </xf>
    <xf numFmtId="0" fontId="26" fillId="0" borderId="10" xfId="0" applyFont="1" applyFill="1" applyBorder="1" applyAlignment="1">
      <alignment horizontal="left" wrapText="1"/>
    </xf>
    <xf numFmtId="0" fontId="25" fillId="36" borderId="32" xfId="0" applyFont="1" applyFill="1" applyBorder="1" applyAlignment="1">
      <alignment horizontal="left" wrapText="1"/>
    </xf>
    <xf numFmtId="0" fontId="25" fillId="0" borderId="21" xfId="0" applyFont="1" applyFill="1" applyBorder="1" applyAlignment="1">
      <alignment horizontal="left" wrapText="1"/>
    </xf>
    <xf numFmtId="0" fontId="26" fillId="0" borderId="21" xfId="0" applyFont="1" applyFill="1" applyBorder="1" applyAlignment="1">
      <alignment horizontal="left" wrapText="1"/>
    </xf>
    <xf numFmtId="0" fontId="25" fillId="36" borderId="21" xfId="0" applyFont="1" applyFill="1" applyBorder="1" applyAlignment="1">
      <alignment horizontal="left" wrapText="1"/>
    </xf>
    <xf numFmtId="0" fontId="26" fillId="33" borderId="32" xfId="0" applyFont="1" applyFill="1" applyBorder="1" applyAlignment="1">
      <alignment horizontal="left" wrapText="1"/>
    </xf>
    <xf numFmtId="0" fontId="26" fillId="33" borderId="21" xfId="0" applyFont="1" applyFill="1" applyBorder="1" applyAlignment="1">
      <alignment horizontal="left" wrapText="1"/>
    </xf>
    <xf numFmtId="0" fontId="25" fillId="33" borderId="32" xfId="0" applyFont="1" applyFill="1" applyBorder="1" applyAlignment="1">
      <alignment horizontal="left" wrapText="1"/>
    </xf>
    <xf numFmtId="0" fontId="25" fillId="36" borderId="22" xfId="0" applyFont="1" applyFill="1" applyBorder="1" applyAlignment="1">
      <alignment horizontal="left" wrapText="1"/>
    </xf>
    <xf numFmtId="0" fontId="27" fillId="0" borderId="40" xfId="0" applyFont="1" applyBorder="1" applyAlignment="1">
      <alignment horizontal="left" wrapText="1"/>
    </xf>
    <xf numFmtId="0" fontId="30" fillId="0" borderId="14" xfId="0" applyFont="1" applyBorder="1" applyAlignment="1">
      <alignment horizontal="left" wrapText="1"/>
    </xf>
    <xf numFmtId="0" fontId="30" fillId="0" borderId="14" xfId="0" applyFont="1" applyBorder="1" applyAlignment="1">
      <alignment horizontal="left"/>
    </xf>
    <xf numFmtId="0" fontId="27" fillId="0" borderId="14" xfId="0" applyFont="1" applyBorder="1" applyAlignment="1">
      <alignment horizontal="right" wrapText="1"/>
    </xf>
    <xf numFmtId="0" fontId="27" fillId="0" borderId="14" xfId="0" applyFont="1" applyBorder="1"/>
    <xf numFmtId="0" fontId="30" fillId="0" borderId="14" xfId="0" applyFont="1" applyFill="1" applyBorder="1" applyAlignment="1">
      <alignment horizontal="left"/>
    </xf>
    <xf numFmtId="0" fontId="30" fillId="36" borderId="39" xfId="0" applyFont="1" applyFill="1" applyBorder="1" applyAlignment="1">
      <alignment vertical="center" wrapText="1"/>
    </xf>
    <xf numFmtId="0" fontId="30" fillId="0" borderId="11" xfId="0" applyFont="1" applyBorder="1" applyAlignment="1">
      <alignment horizontal="center" wrapText="1"/>
    </xf>
    <xf numFmtId="0" fontId="27" fillId="0" borderId="16" xfId="0" applyFont="1" applyBorder="1" applyAlignment="1">
      <alignment horizontal="center" wrapText="1"/>
    </xf>
    <xf numFmtId="0" fontId="27" fillId="0" borderId="11" xfId="0" applyFont="1" applyBorder="1" applyAlignment="1">
      <alignment horizontal="center" wrapText="1"/>
    </xf>
    <xf numFmtId="0" fontId="27" fillId="0" borderId="11" xfId="0" applyFont="1" applyFill="1" applyBorder="1" applyAlignment="1">
      <alignment horizontal="center" wrapText="1"/>
    </xf>
    <xf numFmtId="0" fontId="30" fillId="0" borderId="11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0" fontId="30" fillId="0" borderId="14" xfId="0" applyFont="1" applyFill="1" applyBorder="1" applyAlignment="1">
      <alignment horizontal="left" wrapText="1"/>
    </xf>
    <xf numFmtId="0" fontId="27" fillId="0" borderId="38" xfId="0" applyFont="1" applyBorder="1" applyAlignment="1">
      <alignment horizontal="center" wrapText="1"/>
    </xf>
    <xf numFmtId="0" fontId="27" fillId="0" borderId="14" xfId="0" applyFont="1" applyFill="1" applyBorder="1" applyAlignment="1">
      <alignment horizontal="right" wrapText="1"/>
    </xf>
    <xf numFmtId="0" fontId="27" fillId="0" borderId="14" xfId="0" applyFont="1" applyBorder="1" applyAlignment="1">
      <alignment horizontal="right"/>
    </xf>
    <xf numFmtId="0" fontId="30" fillId="0" borderId="38" xfId="0" applyFont="1" applyBorder="1" applyAlignment="1">
      <alignment horizontal="left"/>
    </xf>
    <xf numFmtId="4" fontId="25" fillId="34" borderId="11" xfId="0" applyNumberFormat="1" applyFont="1" applyFill="1" applyBorder="1" applyAlignment="1">
      <alignment horizontal="right" wrapText="1"/>
    </xf>
    <xf numFmtId="4" fontId="37" fillId="34" borderId="15" xfId="0" applyNumberFormat="1" applyFont="1" applyFill="1" applyBorder="1" applyAlignment="1">
      <alignment horizontal="right" wrapText="1"/>
    </xf>
    <xf numFmtId="4" fontId="37" fillId="34" borderId="11" xfId="0" applyNumberFormat="1" applyFont="1" applyFill="1" applyBorder="1" applyAlignment="1">
      <alignment horizontal="right" wrapText="1"/>
    </xf>
    <xf numFmtId="4" fontId="26" fillId="34" borderId="11" xfId="0" applyNumberFormat="1" applyFont="1" applyFill="1" applyBorder="1" applyAlignment="1">
      <alignment horizontal="right" wrapText="1"/>
    </xf>
    <xf numFmtId="0" fontId="30" fillId="36" borderId="14" xfId="0" applyFont="1" applyFill="1" applyBorder="1" applyAlignment="1">
      <alignment horizontal="right" wrapText="1"/>
    </xf>
    <xf numFmtId="0" fontId="30" fillId="36" borderId="11" xfId="0" applyFont="1" applyFill="1" applyBorder="1" applyAlignment="1">
      <alignment horizontal="center" wrapText="1"/>
    </xf>
    <xf numFmtId="0" fontId="30" fillId="36" borderId="14" xfId="0" applyFont="1" applyFill="1" applyBorder="1" applyAlignment="1">
      <alignment horizontal="left" wrapText="1"/>
    </xf>
    <xf numFmtId="0" fontId="30" fillId="36" borderId="14" xfId="0" applyFont="1" applyFill="1" applyBorder="1" applyAlignment="1">
      <alignment horizontal="left"/>
    </xf>
    <xf numFmtId="0" fontId="30" fillId="36" borderId="11" xfId="0" applyFont="1" applyFill="1" applyBorder="1" applyAlignment="1">
      <alignment horizontal="center"/>
    </xf>
    <xf numFmtId="0" fontId="25" fillId="34" borderId="10" xfId="0" applyFont="1" applyFill="1" applyBorder="1" applyAlignment="1">
      <alignment horizontal="left" wrapText="1"/>
    </xf>
    <xf numFmtId="0" fontId="27" fillId="36" borderId="11" xfId="0" applyFont="1" applyFill="1" applyBorder="1" applyAlignment="1">
      <alignment horizontal="center" wrapText="1"/>
    </xf>
    <xf numFmtId="4" fontId="26" fillId="33" borderId="42" xfId="0" applyNumberFormat="1" applyFont="1" applyFill="1" applyBorder="1" applyAlignment="1">
      <alignment horizontal="right" wrapText="1"/>
    </xf>
    <xf numFmtId="4" fontId="25" fillId="36" borderId="19" xfId="0" applyNumberFormat="1" applyFont="1" applyFill="1" applyBorder="1" applyAlignment="1">
      <alignment horizontal="right" wrapText="1"/>
    </xf>
    <xf numFmtId="0" fontId="27" fillId="36" borderId="11" xfId="0" applyFont="1" applyFill="1" applyBorder="1" applyAlignment="1">
      <alignment horizontal="center"/>
    </xf>
    <xf numFmtId="0" fontId="30" fillId="34" borderId="14" xfId="0" applyFont="1" applyFill="1" applyBorder="1" applyAlignment="1">
      <alignment horizontal="left" wrapText="1"/>
    </xf>
    <xf numFmtId="0" fontId="30" fillId="34" borderId="11" xfId="0" applyFont="1" applyFill="1" applyBorder="1" applyAlignment="1">
      <alignment horizontal="center" wrapText="1"/>
    </xf>
    <xf numFmtId="0" fontId="25" fillId="34" borderId="41" xfId="0" applyFont="1" applyFill="1" applyBorder="1" applyAlignment="1">
      <alignment horizontal="left" wrapText="1"/>
    </xf>
    <xf numFmtId="0" fontId="22" fillId="34" borderId="0" xfId="0" applyFont="1" applyFill="1" applyAlignment="1">
      <alignment horizontal="left" wrapText="1"/>
    </xf>
    <xf numFmtId="0" fontId="26" fillId="34" borderId="21" xfId="0" applyFont="1" applyFill="1" applyBorder="1" applyAlignment="1">
      <alignment horizontal="left" wrapText="1"/>
    </xf>
    <xf numFmtId="0" fontId="25" fillId="34" borderId="21" xfId="0" applyFont="1" applyFill="1" applyBorder="1" applyAlignment="1">
      <alignment horizontal="left" wrapText="1"/>
    </xf>
    <xf numFmtId="0" fontId="27" fillId="0" borderId="40" xfId="0" applyFont="1" applyBorder="1" applyAlignment="1">
      <alignment horizontal="right"/>
    </xf>
    <xf numFmtId="0" fontId="27" fillId="0" borderId="19" xfId="0" applyFont="1" applyBorder="1" applyAlignment="1">
      <alignment horizontal="center"/>
    </xf>
    <xf numFmtId="4" fontId="25" fillId="36" borderId="43" xfId="0" applyNumberFormat="1" applyFont="1" applyFill="1" applyBorder="1" applyAlignment="1">
      <alignment horizontal="right" wrapText="1"/>
    </xf>
    <xf numFmtId="0" fontId="30" fillId="0" borderId="40" xfId="0" applyFont="1" applyBorder="1" applyAlignment="1">
      <alignment horizontal="left"/>
    </xf>
    <xf numFmtId="0" fontId="44" fillId="36" borderId="14" xfId="0" applyFont="1" applyFill="1" applyBorder="1" applyAlignment="1">
      <alignment horizontal="right" wrapText="1"/>
    </xf>
    <xf numFmtId="0" fontId="44" fillId="36" borderId="11" xfId="0" applyFont="1" applyFill="1" applyBorder="1" applyAlignment="1">
      <alignment horizontal="center" wrapText="1"/>
    </xf>
    <xf numFmtId="0" fontId="45" fillId="36" borderId="10" xfId="0" applyFont="1" applyFill="1" applyBorder="1" applyAlignment="1">
      <alignment horizontal="center" vertical="center" wrapText="1"/>
    </xf>
    <xf numFmtId="0" fontId="44" fillId="36" borderId="14" xfId="0" applyFont="1" applyFill="1" applyBorder="1"/>
    <xf numFmtId="0" fontId="45" fillId="36" borderId="33" xfId="0" applyFont="1" applyFill="1" applyBorder="1" applyAlignment="1">
      <alignment horizontal="center" vertical="center" wrapText="1"/>
    </xf>
    <xf numFmtId="0" fontId="44" fillId="36" borderId="11" xfId="0" applyFont="1" applyFill="1" applyBorder="1" applyAlignment="1">
      <alignment horizontal="center"/>
    </xf>
    <xf numFmtId="0" fontId="45" fillId="36" borderId="21" xfId="0" applyFont="1" applyFill="1" applyBorder="1" applyAlignment="1">
      <alignment horizontal="center" vertical="center" wrapText="1"/>
    </xf>
    <xf numFmtId="0" fontId="44" fillId="36" borderId="14" xfId="0" applyFont="1" applyFill="1" applyBorder="1" applyAlignment="1">
      <alignment horizontal="right"/>
    </xf>
    <xf numFmtId="0" fontId="44" fillId="36" borderId="40" xfId="0" applyFont="1" applyFill="1" applyBorder="1"/>
    <xf numFmtId="0" fontId="44" fillId="36" borderId="19" xfId="0" applyFont="1" applyFill="1" applyBorder="1" applyAlignment="1">
      <alignment horizontal="center"/>
    </xf>
    <xf numFmtId="0" fontId="44" fillId="0" borderId="11" xfId="0" applyFont="1" applyBorder="1" applyAlignment="1">
      <alignment horizontal="center"/>
    </xf>
    <xf numFmtId="0" fontId="44" fillId="36" borderId="40" xfId="0" applyFont="1" applyFill="1" applyBorder="1" applyAlignment="1">
      <alignment horizontal="right" wrapText="1"/>
    </xf>
    <xf numFmtId="0" fontId="44" fillId="36" borderId="19" xfId="0" applyFont="1" applyFill="1" applyBorder="1" applyAlignment="1">
      <alignment horizontal="center" wrapText="1"/>
    </xf>
    <xf numFmtId="0" fontId="45" fillId="36" borderId="23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wrapText="1"/>
    </xf>
    <xf numFmtId="0" fontId="30" fillId="0" borderId="16" xfId="0" applyFont="1" applyBorder="1" applyAlignment="1">
      <alignment horizontal="center"/>
    </xf>
    <xf numFmtId="0" fontId="46" fillId="36" borderId="11" xfId="0" applyFont="1" applyFill="1" applyBorder="1" applyAlignment="1">
      <alignment horizontal="center"/>
    </xf>
    <xf numFmtId="0" fontId="44" fillId="36" borderId="14" xfId="0" applyFont="1" applyFill="1" applyBorder="1" applyAlignment="1">
      <alignment horizontal="left" wrapText="1"/>
    </xf>
    <xf numFmtId="0" fontId="27" fillId="0" borderId="0" xfId="0" applyFont="1" applyBorder="1" applyAlignment="1">
      <alignment horizontal="center" wrapText="1"/>
    </xf>
    <xf numFmtId="0" fontId="25" fillId="34" borderId="44" xfId="0" applyFont="1" applyFill="1" applyBorder="1" applyAlignment="1">
      <alignment horizontal="left" wrapText="1"/>
    </xf>
    <xf numFmtId="0" fontId="30" fillId="36" borderId="45" xfId="0" applyFont="1" applyFill="1" applyBorder="1" applyAlignment="1">
      <alignment horizontal="center" vertical="center" wrapText="1"/>
    </xf>
    <xf numFmtId="0" fontId="31" fillId="0" borderId="0" xfId="0" applyNumberFormat="1" applyFont="1" applyBorder="1" applyAlignment="1">
      <alignment horizontal="left"/>
    </xf>
    <xf numFmtId="4" fontId="25" fillId="34" borderId="11" xfId="0" applyNumberFormat="1" applyFont="1" applyFill="1" applyBorder="1" applyAlignment="1">
      <alignment horizontal="center" vertical="center" wrapText="1"/>
    </xf>
    <xf numFmtId="0" fontId="25" fillId="33" borderId="46" xfId="0" applyFont="1" applyFill="1" applyBorder="1" applyAlignment="1">
      <alignment horizontal="left" wrapText="1"/>
    </xf>
    <xf numFmtId="4" fontId="25" fillId="33" borderId="46" xfId="0" applyNumberFormat="1" applyFont="1" applyFill="1" applyBorder="1" applyAlignment="1">
      <alignment horizontal="right" wrapText="1"/>
    </xf>
    <xf numFmtId="0" fontId="35" fillId="0" borderId="0" xfId="0" applyFont="1" applyBorder="1" applyAlignment="1">
      <alignment horizontal="left" indent="1"/>
    </xf>
    <xf numFmtId="0" fontId="30" fillId="0" borderId="0" xfId="0" applyFont="1" applyBorder="1" applyAlignment="1">
      <alignment horizontal="left" indent="1"/>
    </xf>
    <xf numFmtId="4" fontId="26" fillId="36" borderId="11" xfId="0" applyNumberFormat="1" applyFont="1" applyFill="1" applyBorder="1" applyAlignment="1">
      <alignment horizontal="right" wrapText="1"/>
    </xf>
    <xf numFmtId="0" fontId="26" fillId="34" borderId="23" xfId="0" applyFont="1" applyFill="1" applyBorder="1" applyAlignment="1">
      <alignment horizontal="left" wrapText="1"/>
    </xf>
    <xf numFmtId="4" fontId="26" fillId="0" borderId="11" xfId="0" applyNumberFormat="1" applyFont="1" applyFill="1" applyBorder="1" applyAlignment="1">
      <alignment wrapText="1"/>
    </xf>
    <xf numFmtId="0" fontId="45" fillId="36" borderId="21" xfId="0" applyFont="1" applyFill="1" applyBorder="1" applyAlignment="1">
      <alignment horizontal="left" wrapText="1"/>
    </xf>
    <xf numFmtId="0" fontId="31" fillId="0" borderId="0" xfId="0" applyNumberFormat="1" applyFont="1" applyBorder="1" applyAlignment="1">
      <alignment horizontal="left"/>
    </xf>
    <xf numFmtId="0" fontId="26" fillId="33" borderId="47" xfId="0" applyFont="1" applyFill="1" applyBorder="1" applyAlignment="1">
      <alignment horizontal="left" wrapText="1"/>
    </xf>
    <xf numFmtId="0" fontId="27" fillId="34" borderId="14" xfId="0" applyFont="1" applyFill="1" applyBorder="1" applyAlignment="1">
      <alignment horizontal="right" wrapText="1"/>
    </xf>
    <xf numFmtId="0" fontId="27" fillId="34" borderId="11" xfId="0" applyFont="1" applyFill="1" applyBorder="1" applyAlignment="1">
      <alignment horizontal="center" wrapText="1"/>
    </xf>
    <xf numFmtId="0" fontId="26" fillId="34" borderId="41" xfId="0" applyFont="1" applyFill="1" applyBorder="1" applyAlignment="1">
      <alignment horizontal="left" wrapText="1"/>
    </xf>
    <xf numFmtId="0" fontId="47" fillId="36" borderId="10" xfId="0" applyFont="1" applyFill="1" applyBorder="1" applyAlignment="1">
      <alignment horizontal="left" wrapText="1"/>
    </xf>
    <xf numFmtId="4" fontId="47" fillId="36" borderId="10" xfId="0" applyNumberFormat="1" applyFont="1" applyFill="1" applyBorder="1" applyAlignment="1">
      <alignment horizontal="right" wrapText="1"/>
    </xf>
    <xf numFmtId="4" fontId="39" fillId="36" borderId="11" xfId="0" applyNumberFormat="1" applyFont="1" applyFill="1" applyBorder="1" applyAlignment="1">
      <alignment horizontal="right" wrapText="1"/>
    </xf>
    <xf numFmtId="0" fontId="48" fillId="33" borderId="10" xfId="0" applyFont="1" applyFill="1" applyBorder="1" applyAlignment="1">
      <alignment horizontal="left" wrapText="1"/>
    </xf>
    <xf numFmtId="0" fontId="25" fillId="37" borderId="12" xfId="0" applyFont="1" applyFill="1" applyBorder="1" applyAlignment="1">
      <alignment horizontal="left" wrapText="1"/>
    </xf>
    <xf numFmtId="4" fontId="25" fillId="37" borderId="10" xfId="0" applyNumberFormat="1" applyFont="1" applyFill="1" applyBorder="1" applyAlignment="1">
      <alignment horizontal="right" wrapText="1"/>
    </xf>
    <xf numFmtId="4" fontId="25" fillId="37" borderId="10" xfId="0" applyNumberFormat="1" applyFont="1" applyFill="1" applyBorder="1" applyAlignment="1">
      <alignment wrapText="1"/>
    </xf>
    <xf numFmtId="4" fontId="27" fillId="0" borderId="0" xfId="0" applyNumberFormat="1" applyFont="1" applyBorder="1" applyAlignment="1">
      <alignment horizontal="left" wrapText="1"/>
    </xf>
    <xf numFmtId="0" fontId="30" fillId="0" borderId="0" xfId="0" applyFont="1" applyBorder="1" applyAlignment="1">
      <alignment horizontal="left" wrapText="1"/>
    </xf>
    <xf numFmtId="0" fontId="30" fillId="0" borderId="48" xfId="0" applyFont="1" applyBorder="1" applyAlignment="1">
      <alignment horizontal="left" wrapText="1"/>
    </xf>
    <xf numFmtId="0" fontId="30" fillId="0" borderId="48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5" fillId="35" borderId="25" xfId="0" applyFont="1" applyFill="1" applyBorder="1" applyAlignment="1">
      <alignment horizontal="center" vertical="center" wrapText="1"/>
    </xf>
    <xf numFmtId="0" fontId="27" fillId="35" borderId="26" xfId="0" applyFont="1" applyFill="1" applyBorder="1" applyAlignment="1">
      <alignment horizontal="center" vertical="center" wrapText="1"/>
    </xf>
    <xf numFmtId="0" fontId="27" fillId="35" borderId="27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wrapText="1"/>
    </xf>
    <xf numFmtId="0" fontId="30" fillId="0" borderId="0" xfId="0" applyFont="1" applyBorder="1" applyAlignment="1">
      <alignment horizontal="center" wrapText="1"/>
    </xf>
    <xf numFmtId="3" fontId="27" fillId="0" borderId="0" xfId="0" applyNumberFormat="1" applyFont="1" applyFill="1" applyBorder="1" applyAlignment="1">
      <alignment horizontal="left" vertical="center" wrapText="1"/>
    </xf>
    <xf numFmtId="0" fontId="33" fillId="0" borderId="20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4" fontId="27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ica2" displayName="Tablica2" ref="A5:D14" totalsRowShown="0" headerRowDxfId="8" dataDxfId="6" headerRowBorderDxfId="7" tableBorderDxfId="5" totalsRowBorderDxfId="4">
  <autoFilter ref="A5:D14" xr:uid="{00000000-0009-0000-0100-000002000000}"/>
  <tableColumns count="4">
    <tableColumn id="1" xr3:uid="{00000000-0010-0000-0000-000001000000}" name="PRIHODI I RASHODI " dataDxfId="3"/>
    <tableColumn id="2" xr3:uid="{00000000-0010-0000-0000-000002000000}" name="Ostvarenje/Izvršenje 2023." dataDxfId="2"/>
    <tableColumn id="3" xr3:uid="{00000000-0010-0000-0000-000003000000}" name="Plan 2024" dataDxfId="1"/>
    <tableColumn id="4" xr3:uid="{00000000-0010-0000-0000-000004000000}" name="Ostvarenje/Izvršenje  2024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topLeftCell="A7" zoomScale="130" zoomScaleNormal="130" workbookViewId="0">
      <selection activeCell="A22" sqref="A22"/>
    </sheetView>
  </sheetViews>
  <sheetFormatPr defaultRowHeight="10.5" x14ac:dyDescent="0.15"/>
  <cols>
    <col min="1" max="1" width="45.42578125" style="3" customWidth="1"/>
    <col min="2" max="2" width="24.28515625" style="3" customWidth="1"/>
    <col min="3" max="3" width="23" style="3" customWidth="1"/>
    <col min="4" max="4" width="32" style="3" customWidth="1"/>
    <col min="5" max="16384" width="9.140625" style="3"/>
  </cols>
  <sheetData>
    <row r="1" spans="1:4" s="22" customFormat="1" ht="8.25" customHeight="1" x14ac:dyDescent="0.15">
      <c r="A1" s="222"/>
      <c r="B1" s="223"/>
      <c r="C1" s="223"/>
      <c r="D1" s="223"/>
    </row>
    <row r="2" spans="1:4" s="22" customFormat="1" ht="61.5" customHeight="1" x14ac:dyDescent="0.15">
      <c r="A2" s="222" t="s">
        <v>214</v>
      </c>
      <c r="B2" s="222"/>
      <c r="C2" s="222"/>
      <c r="D2" s="222"/>
    </row>
    <row r="3" spans="1:4" ht="12.75" x14ac:dyDescent="0.2">
      <c r="A3" s="21" t="s">
        <v>7</v>
      </c>
      <c r="B3" s="60"/>
      <c r="C3" s="60"/>
      <c r="D3" s="60"/>
    </row>
    <row r="4" spans="1:4" s="4" customFormat="1" ht="11.25" x14ac:dyDescent="0.2">
      <c r="A4" s="60"/>
      <c r="B4" s="60"/>
      <c r="C4" s="60"/>
      <c r="D4" s="60"/>
    </row>
    <row r="5" spans="1:4" ht="68.25" customHeight="1" x14ac:dyDescent="0.15">
      <c r="A5" s="35" t="s">
        <v>6</v>
      </c>
      <c r="B5" s="36" t="s">
        <v>234</v>
      </c>
      <c r="C5" s="36" t="s">
        <v>215</v>
      </c>
      <c r="D5" s="36" t="s">
        <v>235</v>
      </c>
    </row>
    <row r="6" spans="1:4" ht="12.75" x14ac:dyDescent="0.15">
      <c r="A6" s="25">
        <v>1</v>
      </c>
      <c r="B6" s="12">
        <v>2</v>
      </c>
      <c r="C6" s="12">
        <v>3</v>
      </c>
      <c r="D6" s="12">
        <v>5</v>
      </c>
    </row>
    <row r="7" spans="1:4" ht="12.75" x14ac:dyDescent="0.2">
      <c r="A7" s="26" t="s">
        <v>8</v>
      </c>
      <c r="B7" s="17">
        <v>1282642.19</v>
      </c>
      <c r="C7" s="17">
        <v>1734261.84</v>
      </c>
      <c r="D7" s="17">
        <v>1586719.41</v>
      </c>
    </row>
    <row r="8" spans="1:4" ht="12.75" x14ac:dyDescent="0.2">
      <c r="A8" s="26" t="s">
        <v>9</v>
      </c>
      <c r="B8" s="17"/>
      <c r="C8" s="17"/>
      <c r="D8" s="17"/>
    </row>
    <row r="9" spans="1:4" ht="12.75" x14ac:dyDescent="0.2">
      <c r="A9" s="26" t="s">
        <v>2</v>
      </c>
      <c r="B9" s="17">
        <v>1282643.19</v>
      </c>
      <c r="C9" s="17">
        <v>1734261.84</v>
      </c>
      <c r="D9" s="17">
        <v>1586719.41</v>
      </c>
    </row>
    <row r="10" spans="1:4" s="22" customFormat="1" ht="12.75" x14ac:dyDescent="0.2">
      <c r="A10" s="26"/>
      <c r="B10" s="17"/>
      <c r="C10" s="17"/>
      <c r="D10" s="17"/>
    </row>
    <row r="11" spans="1:4" ht="15" customHeight="1" x14ac:dyDescent="0.2">
      <c r="A11" s="26" t="s">
        <v>10</v>
      </c>
      <c r="B11" s="17">
        <v>1201646.48</v>
      </c>
      <c r="C11" s="17">
        <v>1692470.32</v>
      </c>
      <c r="D11" s="17">
        <v>1524247.63</v>
      </c>
    </row>
    <row r="12" spans="1:4" ht="12.75" x14ac:dyDescent="0.2">
      <c r="A12" s="26" t="s">
        <v>11</v>
      </c>
      <c r="B12" s="17">
        <v>7436.85</v>
      </c>
      <c r="C12" s="17">
        <v>41791.519999999997</v>
      </c>
      <c r="D12" s="17">
        <v>40459.06</v>
      </c>
    </row>
    <row r="13" spans="1:4" ht="12.75" x14ac:dyDescent="0.2">
      <c r="A13" s="26" t="s">
        <v>3</v>
      </c>
      <c r="B13" s="17">
        <v>1209083.33</v>
      </c>
      <c r="C13" s="17">
        <v>1734261.84</v>
      </c>
      <c r="D13" s="17">
        <v>1564706.69</v>
      </c>
    </row>
    <row r="14" spans="1:4" ht="17.25" customHeight="1" x14ac:dyDescent="0.2">
      <c r="A14" s="28" t="s">
        <v>1</v>
      </c>
      <c r="B14" s="27">
        <v>73558.86</v>
      </c>
      <c r="C14" s="27">
        <v>80277.84</v>
      </c>
      <c r="D14" s="27">
        <v>22012.720000000001</v>
      </c>
    </row>
    <row r="15" spans="1:4" ht="12.75" x14ac:dyDescent="0.2">
      <c r="A15" s="219"/>
      <c r="B15" s="21"/>
      <c r="C15" s="21"/>
      <c r="D15" s="21"/>
    </row>
    <row r="16" spans="1:4" ht="12.75" x14ac:dyDescent="0.2">
      <c r="A16" s="219" t="s">
        <v>12</v>
      </c>
      <c r="B16" s="21"/>
      <c r="C16" s="21"/>
      <c r="D16" s="21"/>
    </row>
    <row r="17" spans="1:4" ht="9.75" customHeight="1" x14ac:dyDescent="0.2">
      <c r="A17" s="220"/>
      <c r="B17" s="21"/>
      <c r="C17" s="21"/>
      <c r="D17" s="21"/>
    </row>
    <row r="18" spans="1:4" ht="12.75" x14ac:dyDescent="0.15">
      <c r="A18" s="24" t="s">
        <v>0</v>
      </c>
      <c r="B18" s="24" t="s">
        <v>236</v>
      </c>
      <c r="C18" s="24" t="s">
        <v>215</v>
      </c>
      <c r="D18" s="24" t="s">
        <v>235</v>
      </c>
    </row>
    <row r="19" spans="1:4" s="39" customFormat="1" ht="12.75" x14ac:dyDescent="0.15">
      <c r="A19" s="37" t="s">
        <v>76</v>
      </c>
      <c r="B19" s="42">
        <v>0</v>
      </c>
      <c r="C19" s="42">
        <v>0</v>
      </c>
      <c r="D19" s="42">
        <v>0</v>
      </c>
    </row>
    <row r="20" spans="1:4" ht="12.75" x14ac:dyDescent="0.2">
      <c r="A20" s="20" t="s">
        <v>77</v>
      </c>
      <c r="B20" s="17">
        <v>0</v>
      </c>
      <c r="C20" s="17">
        <v>0</v>
      </c>
      <c r="D20" s="17">
        <v>0</v>
      </c>
    </row>
    <row r="21" spans="1:4" ht="12.75" x14ac:dyDescent="0.2">
      <c r="A21" s="20" t="s">
        <v>4</v>
      </c>
      <c r="B21" s="17">
        <v>0</v>
      </c>
      <c r="C21" s="17">
        <v>0</v>
      </c>
      <c r="D21" s="17">
        <v>0</v>
      </c>
    </row>
    <row r="22" spans="1:4" ht="12" customHeight="1" x14ac:dyDescent="0.2">
      <c r="A22" s="198"/>
      <c r="B22" s="199"/>
      <c r="C22" s="199"/>
      <c r="D22" s="199"/>
    </row>
    <row r="23" spans="1:4" ht="12" customHeight="1" x14ac:dyDescent="0.2">
      <c r="A23" s="200"/>
      <c r="B23" s="201"/>
      <c r="C23" s="201"/>
      <c r="D23" s="201"/>
    </row>
    <row r="24" spans="1:4" s="22" customFormat="1" ht="16.5" customHeight="1" x14ac:dyDescent="0.2">
      <c r="A24" s="221"/>
      <c r="B24" s="21"/>
      <c r="C24" s="21"/>
      <c r="D24" s="21"/>
    </row>
    <row r="25" spans="1:4" ht="33" customHeight="1" x14ac:dyDescent="0.15">
      <c r="A25" s="24" t="s">
        <v>186</v>
      </c>
      <c r="B25" s="197" t="s">
        <v>210</v>
      </c>
      <c r="C25" s="197" t="s">
        <v>215</v>
      </c>
      <c r="D25" s="197" t="s">
        <v>216</v>
      </c>
    </row>
    <row r="26" spans="1:4" s="39" customFormat="1" ht="27" customHeight="1" x14ac:dyDescent="0.15">
      <c r="A26" s="37" t="s">
        <v>187</v>
      </c>
      <c r="B26" s="38">
        <v>80277.84</v>
      </c>
      <c r="C26" s="38">
        <v>80277.84</v>
      </c>
      <c r="D26" s="38">
        <v>22012.720000000001</v>
      </c>
    </row>
    <row r="27" spans="1:4" s="39" customFormat="1" ht="15" hidden="1" customHeight="1" thickBot="1" x14ac:dyDescent="0.25">
      <c r="A27" s="40"/>
      <c r="B27" s="41"/>
      <c r="C27" s="41"/>
      <c r="D27" s="41"/>
    </row>
    <row r="28" spans="1:4" s="39" customFormat="1" ht="10.5" hidden="1" customHeight="1" thickBot="1" x14ac:dyDescent="0.25">
      <c r="A28" s="40"/>
      <c r="B28" s="41"/>
      <c r="C28" s="41"/>
      <c r="D28" s="41"/>
    </row>
    <row r="29" spans="1:4" s="39" customFormat="1" ht="15" hidden="1" customHeight="1" thickBot="1" x14ac:dyDescent="0.2">
      <c r="A29" s="37"/>
      <c r="B29" s="38"/>
      <c r="C29" s="38"/>
      <c r="D29" s="38"/>
    </row>
    <row r="30" spans="1:4" s="39" customFormat="1" ht="12.75" x14ac:dyDescent="0.15">
      <c r="A30" s="37" t="s">
        <v>188</v>
      </c>
      <c r="B30" s="38"/>
      <c r="C30" s="38"/>
      <c r="D30" s="38"/>
    </row>
    <row r="31" spans="1:4" ht="51" customHeight="1" x14ac:dyDescent="0.2">
      <c r="A31" s="62"/>
      <c r="B31" s="60"/>
      <c r="C31" s="60"/>
      <c r="D31" s="60"/>
    </row>
    <row r="32" spans="1:4" ht="88.5" customHeight="1" x14ac:dyDescent="0.15">
      <c r="A32" s="61"/>
      <c r="B32" s="61"/>
      <c r="C32" s="61"/>
      <c r="D32" s="61"/>
    </row>
    <row r="33" spans="1:4" ht="10.5" customHeight="1" x14ac:dyDescent="0.2">
      <c r="A33" s="10"/>
      <c r="B33" s="18"/>
      <c r="C33" s="19"/>
      <c r="D33" s="19"/>
    </row>
    <row r="34" spans="1:4" ht="15.75" x14ac:dyDescent="0.15">
      <c r="A34" s="10"/>
      <c r="B34" s="10"/>
      <c r="C34" s="10"/>
      <c r="D34" s="10"/>
    </row>
  </sheetData>
  <mergeCells count="2">
    <mergeCell ref="A1:D1"/>
    <mergeCell ref="A2:D2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81"/>
  <sheetViews>
    <sheetView topLeftCell="A29" zoomScale="160" zoomScaleNormal="160" workbookViewId="0">
      <selection activeCell="D31" sqref="D31"/>
    </sheetView>
  </sheetViews>
  <sheetFormatPr defaultRowHeight="11.25" x14ac:dyDescent="0.15"/>
  <cols>
    <col min="1" max="1" width="47.85546875" style="5" customWidth="1"/>
    <col min="2" max="2" width="20.140625" style="5" customWidth="1"/>
    <col min="3" max="3" width="17.140625" style="73" customWidth="1"/>
    <col min="4" max="5" width="16" style="5" customWidth="1"/>
    <col min="6" max="16384" width="9.140625" style="5"/>
  </cols>
  <sheetData>
    <row r="1" spans="1:6" ht="39.75" customHeight="1" thickBot="1" x14ac:dyDescent="0.2">
      <c r="A1" s="53" t="s">
        <v>14</v>
      </c>
      <c r="B1" s="224" t="s">
        <v>100</v>
      </c>
      <c r="C1" s="225"/>
      <c r="D1" s="225"/>
      <c r="E1" s="225"/>
      <c r="F1" s="226"/>
    </row>
    <row r="2" spans="1:6" ht="41.25" customHeight="1" x14ac:dyDescent="0.2">
      <c r="A2" s="51" t="s">
        <v>189</v>
      </c>
      <c r="B2" s="85" t="s">
        <v>217</v>
      </c>
      <c r="C2" s="85" t="s">
        <v>218</v>
      </c>
      <c r="D2" s="85" t="s">
        <v>213</v>
      </c>
      <c r="E2" s="86" t="s">
        <v>181</v>
      </c>
      <c r="F2" s="86" t="s">
        <v>101</v>
      </c>
    </row>
    <row r="3" spans="1:6" ht="19.5" customHeight="1" x14ac:dyDescent="0.2">
      <c r="A3" s="54">
        <v>1</v>
      </c>
      <c r="B3" s="55">
        <v>2</v>
      </c>
      <c r="C3" s="55">
        <v>3</v>
      </c>
      <c r="D3" s="55">
        <v>5</v>
      </c>
      <c r="E3" s="55">
        <v>6</v>
      </c>
      <c r="F3" s="56">
        <v>7</v>
      </c>
    </row>
    <row r="4" spans="1:6" ht="19.5" customHeight="1" x14ac:dyDescent="0.2">
      <c r="A4" s="13" t="s">
        <v>82</v>
      </c>
      <c r="B4" s="14"/>
      <c r="C4" s="57"/>
      <c r="D4" s="14"/>
      <c r="E4" s="14"/>
      <c r="F4" s="15"/>
    </row>
    <row r="5" spans="1:6" s="7" customFormat="1" ht="19.5" customHeight="1" x14ac:dyDescent="0.2">
      <c r="A5" s="13" t="s">
        <v>15</v>
      </c>
      <c r="B5" s="57">
        <v>1202364.3500000001</v>
      </c>
      <c r="C5" s="57">
        <v>1734261.84</v>
      </c>
      <c r="D5" s="57">
        <v>1552712.03</v>
      </c>
      <c r="E5" s="14">
        <f t="shared" ref="E5:E27" si="0">D5/C5*100</f>
        <v>89.531580190912806</v>
      </c>
      <c r="F5" s="14">
        <f t="shared" ref="F5:F27" si="1">D5/B5*100</f>
        <v>129.13822918984582</v>
      </c>
    </row>
    <row r="6" spans="1:6" s="7" customFormat="1" ht="32.25" customHeight="1" x14ac:dyDescent="0.2">
      <c r="A6" s="13" t="s">
        <v>16</v>
      </c>
      <c r="B6" s="14">
        <v>1094520.1499999999</v>
      </c>
      <c r="C6" s="57">
        <v>1494780.61</v>
      </c>
      <c r="D6" s="14">
        <v>1394514.85</v>
      </c>
      <c r="E6" s="14">
        <f t="shared" si="0"/>
        <v>93.29227584775802</v>
      </c>
      <c r="F6" s="14">
        <f t="shared" si="1"/>
        <v>127.40878731195586</v>
      </c>
    </row>
    <row r="7" spans="1:6" s="7" customFormat="1" ht="29.25" customHeight="1" x14ac:dyDescent="0.2">
      <c r="A7" s="13" t="s">
        <v>17</v>
      </c>
      <c r="B7" s="14">
        <v>1087456.58</v>
      </c>
      <c r="C7" s="57">
        <v>1461196.31</v>
      </c>
      <c r="D7" s="14">
        <v>1366432.71</v>
      </c>
      <c r="E7" s="14">
        <f t="shared" si="0"/>
        <v>93.514656494033972</v>
      </c>
      <c r="F7" s="14">
        <f t="shared" si="1"/>
        <v>125.65400174414319</v>
      </c>
    </row>
    <row r="8" spans="1:6" ht="27" customHeight="1" x14ac:dyDescent="0.2">
      <c r="A8" s="16" t="s">
        <v>18</v>
      </c>
      <c r="B8" s="15">
        <v>1072106.06</v>
      </c>
      <c r="C8" s="70">
        <v>1439196.31</v>
      </c>
      <c r="D8" s="15">
        <v>1351040.11</v>
      </c>
      <c r="E8" s="14">
        <f t="shared" si="0"/>
        <v>93.874622983156485</v>
      </c>
      <c r="F8" s="14">
        <f t="shared" si="1"/>
        <v>126.01739327916867</v>
      </c>
    </row>
    <row r="9" spans="1:6" ht="24.75" customHeight="1" x14ac:dyDescent="0.2">
      <c r="A9" s="16" t="s">
        <v>19</v>
      </c>
      <c r="B9" s="15">
        <v>15350.52</v>
      </c>
      <c r="C9" s="70">
        <v>22000</v>
      </c>
      <c r="D9" s="15">
        <v>15392.6</v>
      </c>
      <c r="E9" s="14">
        <f t="shared" si="0"/>
        <v>69.966363636363639</v>
      </c>
      <c r="F9" s="14">
        <f t="shared" si="1"/>
        <v>100.27412752141296</v>
      </c>
    </row>
    <row r="10" spans="1:6" s="23" customFormat="1" ht="24.75" customHeight="1" x14ac:dyDescent="0.2">
      <c r="A10" s="13" t="s">
        <v>182</v>
      </c>
      <c r="B10" s="14">
        <v>45</v>
      </c>
      <c r="C10" s="57">
        <v>23116</v>
      </c>
      <c r="D10" s="14">
        <v>23116</v>
      </c>
      <c r="E10" s="14">
        <f t="shared" si="0"/>
        <v>100</v>
      </c>
      <c r="F10" s="14">
        <f t="shared" si="1"/>
        <v>51368.888888888891</v>
      </c>
    </row>
    <row r="11" spans="1:6" s="23" customFormat="1" ht="24.75" customHeight="1" x14ac:dyDescent="0.2">
      <c r="A11" s="16" t="s">
        <v>183</v>
      </c>
      <c r="B11" s="15">
        <v>45</v>
      </c>
      <c r="C11" s="70">
        <v>23116</v>
      </c>
      <c r="D11" s="15">
        <v>23116</v>
      </c>
      <c r="E11" s="14">
        <f t="shared" si="0"/>
        <v>100</v>
      </c>
      <c r="F11" s="14">
        <f t="shared" si="1"/>
        <v>51368.888888888891</v>
      </c>
    </row>
    <row r="12" spans="1:6" s="7" customFormat="1" ht="25.5" customHeight="1" x14ac:dyDescent="0.2">
      <c r="A12" s="13" t="s">
        <v>83</v>
      </c>
      <c r="B12" s="14">
        <v>7018.57</v>
      </c>
      <c r="C12" s="57">
        <v>10468.299999999999</v>
      </c>
      <c r="D12" s="14">
        <v>4966.1400000000003</v>
      </c>
      <c r="E12" s="14">
        <f t="shared" si="0"/>
        <v>47.439794426984335</v>
      </c>
      <c r="F12" s="14">
        <f t="shared" si="1"/>
        <v>70.757148535955338</v>
      </c>
    </row>
    <row r="13" spans="1:6" s="23" customFormat="1" ht="25.5" customHeight="1" x14ac:dyDescent="0.2">
      <c r="A13" s="16" t="s">
        <v>84</v>
      </c>
      <c r="B13" s="92">
        <v>1180.2</v>
      </c>
      <c r="C13" s="74">
        <v>1464.85</v>
      </c>
      <c r="D13" s="92">
        <v>353.49</v>
      </c>
      <c r="E13" s="14">
        <f t="shared" si="0"/>
        <v>24.131481039014236</v>
      </c>
      <c r="F13" s="14">
        <f t="shared" si="1"/>
        <v>29.95170310116929</v>
      </c>
    </row>
    <row r="14" spans="1:6" ht="31.5" customHeight="1" x14ac:dyDescent="0.2">
      <c r="A14" s="16" t="s">
        <v>85</v>
      </c>
      <c r="B14" s="15">
        <v>5838.37</v>
      </c>
      <c r="C14" s="70">
        <v>9003.4500000000007</v>
      </c>
      <c r="D14" s="15">
        <v>4612.6499999999996</v>
      </c>
      <c r="E14" s="14">
        <f t="shared" si="0"/>
        <v>51.232027722706285</v>
      </c>
      <c r="F14" s="14">
        <f t="shared" si="1"/>
        <v>79.005784148657924</v>
      </c>
    </row>
    <row r="15" spans="1:6" s="23" customFormat="1" ht="33.75" customHeight="1" x14ac:dyDescent="0.2">
      <c r="A15" s="13" t="s">
        <v>20</v>
      </c>
      <c r="B15" s="14">
        <v>288.08</v>
      </c>
      <c r="C15" s="57">
        <v>750</v>
      </c>
      <c r="D15" s="14">
        <v>520</v>
      </c>
      <c r="E15" s="14">
        <f t="shared" si="0"/>
        <v>69.333333333333343</v>
      </c>
      <c r="F15" s="14">
        <f t="shared" si="1"/>
        <v>180.50541516245488</v>
      </c>
    </row>
    <row r="16" spans="1:6" ht="19.5" customHeight="1" x14ac:dyDescent="0.2">
      <c r="A16" s="13" t="s">
        <v>21</v>
      </c>
      <c r="B16" s="15">
        <v>288.08</v>
      </c>
      <c r="C16" s="74">
        <v>750</v>
      </c>
      <c r="D16" s="15">
        <v>520</v>
      </c>
      <c r="E16" s="14">
        <f t="shared" si="0"/>
        <v>69.333333333333343</v>
      </c>
      <c r="F16" s="14">
        <f t="shared" si="1"/>
        <v>180.50541516245488</v>
      </c>
    </row>
    <row r="17" spans="1:6" ht="15.75" customHeight="1" x14ac:dyDescent="0.2">
      <c r="A17" s="16" t="s">
        <v>22</v>
      </c>
      <c r="B17" s="15">
        <v>288.08</v>
      </c>
      <c r="C17" s="70">
        <v>750</v>
      </c>
      <c r="D17" s="15">
        <v>520</v>
      </c>
      <c r="E17" s="14">
        <f t="shared" si="0"/>
        <v>69.333333333333343</v>
      </c>
      <c r="F17" s="14">
        <f t="shared" si="1"/>
        <v>180.50541516245488</v>
      </c>
    </row>
    <row r="18" spans="1:6" ht="25.5" customHeight="1" x14ac:dyDescent="0.2">
      <c r="A18" s="13" t="s">
        <v>23</v>
      </c>
      <c r="B18" s="14">
        <v>9807.08</v>
      </c>
      <c r="C18" s="57">
        <v>7500</v>
      </c>
      <c r="D18" s="14">
        <v>11888.120999999999</v>
      </c>
      <c r="E18" s="14">
        <f t="shared" si="0"/>
        <v>158.50827999999998</v>
      </c>
      <c r="F18" s="14">
        <f t="shared" si="1"/>
        <v>121.21978203501959</v>
      </c>
    </row>
    <row r="19" spans="1:6" ht="27" customHeight="1" x14ac:dyDescent="0.2">
      <c r="A19" s="13" t="s">
        <v>24</v>
      </c>
      <c r="B19" s="15">
        <v>9797.08</v>
      </c>
      <c r="C19" s="70">
        <v>7500</v>
      </c>
      <c r="D19" s="15">
        <v>10388.120000000001</v>
      </c>
      <c r="E19" s="14">
        <f t="shared" si="0"/>
        <v>138.50826666666666</v>
      </c>
      <c r="F19" s="14">
        <f t="shared" si="1"/>
        <v>106.03281794167243</v>
      </c>
    </row>
    <row r="20" spans="1:6" ht="15.75" customHeight="1" x14ac:dyDescent="0.2">
      <c r="A20" s="16" t="s">
        <v>25</v>
      </c>
      <c r="B20" s="15">
        <v>9797.08</v>
      </c>
      <c r="C20" s="70">
        <v>7500</v>
      </c>
      <c r="D20" s="15">
        <v>10388.120000000001</v>
      </c>
      <c r="E20" s="14">
        <f t="shared" si="0"/>
        <v>138.50826666666666</v>
      </c>
      <c r="F20" s="14">
        <f t="shared" si="1"/>
        <v>106.03281794167243</v>
      </c>
    </row>
    <row r="21" spans="1:6" ht="12.75" x14ac:dyDescent="0.2">
      <c r="A21" s="13" t="s">
        <v>26</v>
      </c>
      <c r="B21" s="15">
        <v>10</v>
      </c>
      <c r="C21" s="70">
        <v>0</v>
      </c>
      <c r="D21" s="15">
        <v>1500</v>
      </c>
      <c r="E21" s="14" t="e">
        <f t="shared" si="0"/>
        <v>#DIV/0!</v>
      </c>
      <c r="F21" s="14">
        <f t="shared" si="1"/>
        <v>15000</v>
      </c>
    </row>
    <row r="22" spans="1:6" ht="12.75" x14ac:dyDescent="0.2">
      <c r="A22" s="16" t="s">
        <v>27</v>
      </c>
      <c r="B22" s="15">
        <v>10</v>
      </c>
      <c r="C22" s="70">
        <v>0</v>
      </c>
      <c r="D22" s="15">
        <v>1500</v>
      </c>
      <c r="E22" s="14" t="e">
        <f t="shared" si="0"/>
        <v>#DIV/0!</v>
      </c>
      <c r="F22" s="14">
        <f t="shared" si="1"/>
        <v>15000</v>
      </c>
    </row>
    <row r="23" spans="1:6" ht="17.25" customHeight="1" x14ac:dyDescent="0.2">
      <c r="A23" s="13" t="s">
        <v>184</v>
      </c>
      <c r="B23" s="14">
        <v>97749.04</v>
      </c>
      <c r="C23" s="57">
        <v>150953.39000000001</v>
      </c>
      <c r="D23" s="14">
        <v>145789.06</v>
      </c>
      <c r="E23" s="14">
        <f t="shared" si="0"/>
        <v>96.578857884543027</v>
      </c>
      <c r="F23" s="14">
        <f t="shared" si="1"/>
        <v>149.14628317577339</v>
      </c>
    </row>
    <row r="24" spans="1:6" ht="25.5" x14ac:dyDescent="0.2">
      <c r="A24" s="13" t="s">
        <v>28</v>
      </c>
      <c r="B24" s="15">
        <v>97749.04</v>
      </c>
      <c r="C24" s="70">
        <v>144675.39000000001</v>
      </c>
      <c r="D24" s="15">
        <v>139511.12</v>
      </c>
      <c r="E24" s="14">
        <f t="shared" si="0"/>
        <v>96.430443353219914</v>
      </c>
      <c r="F24" s="14">
        <f t="shared" si="1"/>
        <v>142.72377508771442</v>
      </c>
    </row>
    <row r="25" spans="1:6" ht="25.5" x14ac:dyDescent="0.2">
      <c r="A25" s="16" t="s">
        <v>29</v>
      </c>
      <c r="B25" s="15">
        <v>92153.94</v>
      </c>
      <c r="C25" s="70">
        <v>144675.39000000001</v>
      </c>
      <c r="D25" s="15">
        <v>139511.12</v>
      </c>
      <c r="E25" s="14">
        <f t="shared" si="0"/>
        <v>96.430443353219914</v>
      </c>
      <c r="F25" s="14">
        <f t="shared" si="1"/>
        <v>151.38920810114033</v>
      </c>
    </row>
    <row r="26" spans="1:6" ht="25.5" x14ac:dyDescent="0.2">
      <c r="A26" s="16" t="s">
        <v>30</v>
      </c>
      <c r="B26" s="15">
        <v>5595.1</v>
      </c>
      <c r="C26" s="70">
        <v>6278</v>
      </c>
      <c r="D26" s="15">
        <v>6277.94</v>
      </c>
      <c r="E26" s="14">
        <f t="shared" si="0"/>
        <v>99.999044281618339</v>
      </c>
      <c r="F26" s="14">
        <f t="shared" si="1"/>
        <v>112.20425014745044</v>
      </c>
    </row>
    <row r="27" spans="1:6" s="23" customFormat="1" ht="12.75" x14ac:dyDescent="0.2">
      <c r="A27" s="16" t="s">
        <v>233</v>
      </c>
      <c r="B27" s="15"/>
      <c r="C27" s="70"/>
      <c r="D27" s="14">
        <v>34007.379999999997</v>
      </c>
      <c r="E27" s="14" t="e">
        <f t="shared" si="0"/>
        <v>#DIV/0!</v>
      </c>
      <c r="F27" s="14" t="e">
        <f t="shared" si="1"/>
        <v>#DIV/0!</v>
      </c>
    </row>
    <row r="28" spans="1:6" s="100" customFormat="1" ht="17.25" customHeight="1" x14ac:dyDescent="0.2">
      <c r="A28" s="215" t="s">
        <v>31</v>
      </c>
      <c r="B28" s="216">
        <v>80277.84</v>
      </c>
      <c r="C28" s="217">
        <v>80277.84</v>
      </c>
      <c r="D28" s="216">
        <v>22012.720000000001</v>
      </c>
      <c r="E28" s="216">
        <f t="shared" ref="E28:E29" si="2">D28/C28*100</f>
        <v>27.420668019966659</v>
      </c>
      <c r="F28" s="216">
        <f t="shared" ref="F28:F29" si="3">D28/B28*100</f>
        <v>27.420668019966659</v>
      </c>
    </row>
    <row r="29" spans="1:6" ht="12.75" x14ac:dyDescent="0.2">
      <c r="A29" s="43" t="s">
        <v>32</v>
      </c>
      <c r="B29" s="45">
        <v>1282642.19</v>
      </c>
      <c r="C29" s="45">
        <v>1734261.84</v>
      </c>
      <c r="D29" s="45">
        <v>1586719.41</v>
      </c>
      <c r="E29" s="45">
        <f t="shared" si="2"/>
        <v>91.492494005403472</v>
      </c>
      <c r="F29" s="45">
        <f t="shared" si="3"/>
        <v>123.70709636488724</v>
      </c>
    </row>
    <row r="30" spans="1:6" ht="12.75" x14ac:dyDescent="0.2">
      <c r="A30" s="58"/>
      <c r="B30" s="59"/>
      <c r="C30" s="72"/>
      <c r="D30" s="59"/>
      <c r="E30" s="14"/>
      <c r="F30" s="14"/>
    </row>
    <row r="31" spans="1:6" ht="12.75" x14ac:dyDescent="0.2">
      <c r="A31" s="13" t="s">
        <v>33</v>
      </c>
      <c r="B31" s="14">
        <v>1201646.98</v>
      </c>
      <c r="C31" s="57">
        <v>1692470.32</v>
      </c>
      <c r="D31" s="14">
        <v>1524247.63</v>
      </c>
      <c r="E31" s="14">
        <f t="shared" ref="E31:E80" si="4">D31/C31*100</f>
        <v>90.060523483803237</v>
      </c>
      <c r="F31" s="14">
        <f t="shared" ref="F31:F80" si="5">D31/B31*100</f>
        <v>126.846541069824</v>
      </c>
    </row>
    <row r="32" spans="1:6" ht="12.75" x14ac:dyDescent="0.2">
      <c r="A32" s="13" t="s">
        <v>34</v>
      </c>
      <c r="B32" s="14">
        <v>978300.17</v>
      </c>
      <c r="C32" s="57">
        <v>1357791.35</v>
      </c>
      <c r="D32" s="14">
        <v>1263045.82</v>
      </c>
      <c r="E32" s="14">
        <f t="shared" si="4"/>
        <v>93.022084726051617</v>
      </c>
      <c r="F32" s="14">
        <f t="shared" si="5"/>
        <v>129.10616380655438</v>
      </c>
    </row>
    <row r="33" spans="1:6" ht="12.75" x14ac:dyDescent="0.2">
      <c r="A33" s="13" t="s">
        <v>35</v>
      </c>
      <c r="B33" s="14">
        <v>804809.03</v>
      </c>
      <c r="C33" s="57">
        <v>1121211.75</v>
      </c>
      <c r="D33" s="14">
        <v>1043330.44</v>
      </c>
      <c r="E33" s="14">
        <f t="shared" si="4"/>
        <v>93.053826808361578</v>
      </c>
      <c r="F33" s="14">
        <f t="shared" si="5"/>
        <v>129.63701960451414</v>
      </c>
    </row>
    <row r="34" spans="1:6" ht="12.75" x14ac:dyDescent="0.2">
      <c r="A34" s="16" t="s">
        <v>36</v>
      </c>
      <c r="B34" s="15">
        <v>804809.03</v>
      </c>
      <c r="C34" s="70">
        <v>1121211.75</v>
      </c>
      <c r="D34" s="15">
        <v>1043330.44</v>
      </c>
      <c r="E34" s="14">
        <f t="shared" si="4"/>
        <v>93.053826808361578</v>
      </c>
      <c r="F34" s="14">
        <f t="shared" si="5"/>
        <v>129.63701960451414</v>
      </c>
    </row>
    <row r="35" spans="1:6" ht="12.75" x14ac:dyDescent="0.2">
      <c r="A35" s="13" t="s">
        <v>37</v>
      </c>
      <c r="B35" s="14">
        <v>40619.94</v>
      </c>
      <c r="C35" s="57">
        <v>51130</v>
      </c>
      <c r="D35" s="14">
        <v>47144.61</v>
      </c>
      <c r="E35" s="14">
        <f t="shared" si="4"/>
        <v>92.20537844709564</v>
      </c>
      <c r="F35" s="14">
        <f t="shared" si="5"/>
        <v>116.06272682825232</v>
      </c>
    </row>
    <row r="36" spans="1:6" ht="12.75" x14ac:dyDescent="0.2">
      <c r="A36" s="16" t="s">
        <v>38</v>
      </c>
      <c r="B36" s="15">
        <v>40619.94</v>
      </c>
      <c r="C36" s="70">
        <v>51130</v>
      </c>
      <c r="D36" s="15">
        <v>47144.61</v>
      </c>
      <c r="E36" s="14">
        <f t="shared" si="4"/>
        <v>92.20537844709564</v>
      </c>
      <c r="F36" s="14">
        <f t="shared" si="5"/>
        <v>116.06272682825232</v>
      </c>
    </row>
    <row r="37" spans="1:6" ht="12.75" x14ac:dyDescent="0.2">
      <c r="A37" s="13" t="s">
        <v>39</v>
      </c>
      <c r="B37" s="14">
        <v>132871.20000000001</v>
      </c>
      <c r="C37" s="57">
        <v>185449.60000000001</v>
      </c>
      <c r="D37" s="14">
        <v>172570.77</v>
      </c>
      <c r="E37" s="14">
        <f t="shared" si="4"/>
        <v>93.055347652407988</v>
      </c>
      <c r="F37" s="14">
        <f t="shared" si="5"/>
        <v>129.8782354641186</v>
      </c>
    </row>
    <row r="38" spans="1:6" ht="12.75" x14ac:dyDescent="0.2">
      <c r="A38" s="16" t="s">
        <v>40</v>
      </c>
      <c r="B38" s="15">
        <v>132871.20000000001</v>
      </c>
      <c r="C38" s="70">
        <v>185449.60000000001</v>
      </c>
      <c r="D38" s="15">
        <v>172570.77</v>
      </c>
      <c r="E38" s="14">
        <f t="shared" si="4"/>
        <v>93.055347652407988</v>
      </c>
      <c r="F38" s="14">
        <f t="shared" si="5"/>
        <v>129.8782354641186</v>
      </c>
    </row>
    <row r="39" spans="1:6" ht="12.75" x14ac:dyDescent="0.2">
      <c r="A39" s="13" t="s">
        <v>41</v>
      </c>
      <c r="B39" s="14">
        <v>222280.75</v>
      </c>
      <c r="C39" s="57">
        <v>333945.21999999997</v>
      </c>
      <c r="D39" s="14">
        <v>260468.06</v>
      </c>
      <c r="E39" s="14">
        <f t="shared" si="4"/>
        <v>77.997241583514807</v>
      </c>
      <c r="F39" s="14">
        <f t="shared" si="5"/>
        <v>117.1797647794512</v>
      </c>
    </row>
    <row r="40" spans="1:6" ht="12.75" x14ac:dyDescent="0.2">
      <c r="A40" s="13" t="s">
        <v>42</v>
      </c>
      <c r="B40" s="14">
        <v>40229.33</v>
      </c>
      <c r="C40" s="57">
        <v>49897.25</v>
      </c>
      <c r="D40" s="14">
        <v>44300.53</v>
      </c>
      <c r="E40" s="14">
        <f t="shared" si="4"/>
        <v>88.783510113282787</v>
      </c>
      <c r="F40" s="14">
        <f t="shared" si="5"/>
        <v>110.11997962680462</v>
      </c>
    </row>
    <row r="41" spans="1:6" ht="12.75" x14ac:dyDescent="0.2">
      <c r="A41" s="16" t="s">
        <v>43</v>
      </c>
      <c r="B41" s="15">
        <v>1667.05</v>
      </c>
      <c r="C41" s="70">
        <v>3691.97</v>
      </c>
      <c r="D41" s="15">
        <v>3391.97</v>
      </c>
      <c r="E41" s="14">
        <f t="shared" si="4"/>
        <v>91.874256833072849</v>
      </c>
      <c r="F41" s="14">
        <f t="shared" si="5"/>
        <v>203.47140157763715</v>
      </c>
    </row>
    <row r="42" spans="1:6" ht="12.75" x14ac:dyDescent="0.2">
      <c r="A42" s="16" t="s">
        <v>44</v>
      </c>
      <c r="B42" s="15">
        <v>36943.360000000001</v>
      </c>
      <c r="C42" s="70">
        <v>45097.279999999999</v>
      </c>
      <c r="D42" s="15">
        <v>39602.559999999998</v>
      </c>
      <c r="E42" s="14">
        <f t="shared" si="4"/>
        <v>87.815850534666382</v>
      </c>
      <c r="F42" s="14">
        <f t="shared" si="5"/>
        <v>107.19804587346684</v>
      </c>
    </row>
    <row r="43" spans="1:6" ht="12.75" x14ac:dyDescent="0.2">
      <c r="A43" s="16" t="s">
        <v>45</v>
      </c>
      <c r="B43" s="15">
        <v>663.15</v>
      </c>
      <c r="C43" s="70">
        <v>80</v>
      </c>
      <c r="D43" s="15">
        <v>80</v>
      </c>
      <c r="E43" s="14">
        <f t="shared" si="4"/>
        <v>100</v>
      </c>
      <c r="F43" s="14">
        <f t="shared" si="5"/>
        <v>12.063635678202518</v>
      </c>
    </row>
    <row r="44" spans="1:6" s="23" customFormat="1" ht="12.75" x14ac:dyDescent="0.2">
      <c r="A44" s="16" t="s">
        <v>95</v>
      </c>
      <c r="B44" s="15">
        <v>955.77</v>
      </c>
      <c r="C44" s="70">
        <v>1028</v>
      </c>
      <c r="D44" s="15">
        <v>1226</v>
      </c>
      <c r="E44" s="14">
        <f t="shared" si="4"/>
        <v>119.26070038910505</v>
      </c>
      <c r="F44" s="14">
        <f t="shared" si="5"/>
        <v>128.27353861284618</v>
      </c>
    </row>
    <row r="45" spans="1:6" ht="12.75" x14ac:dyDescent="0.2">
      <c r="A45" s="13" t="s">
        <v>46</v>
      </c>
      <c r="B45" s="14">
        <v>85702.8</v>
      </c>
      <c r="C45" s="57">
        <v>105699.45</v>
      </c>
      <c r="D45" s="14">
        <v>106445.87</v>
      </c>
      <c r="E45" s="14">
        <f t="shared" si="4"/>
        <v>100.70617207563521</v>
      </c>
      <c r="F45" s="14">
        <f t="shared" si="5"/>
        <v>124.2034916012079</v>
      </c>
    </row>
    <row r="46" spans="1:6" ht="12.75" x14ac:dyDescent="0.2">
      <c r="A46" s="16" t="s">
        <v>47</v>
      </c>
      <c r="B46" s="15">
        <v>3741.83</v>
      </c>
      <c r="C46" s="70">
        <v>9750.2800000000007</v>
      </c>
      <c r="D46" s="15">
        <v>9269.69</v>
      </c>
      <c r="E46" s="14">
        <f t="shared" si="4"/>
        <v>95.071013345257768</v>
      </c>
      <c r="F46" s="14">
        <f t="shared" si="5"/>
        <v>247.73145760229619</v>
      </c>
    </row>
    <row r="47" spans="1:6" ht="12.75" x14ac:dyDescent="0.2">
      <c r="A47" s="16" t="s">
        <v>48</v>
      </c>
      <c r="B47" s="15">
        <v>52580.160000000003</v>
      </c>
      <c r="C47" s="70">
        <v>67097.63</v>
      </c>
      <c r="D47" s="15">
        <v>66889.679999999993</v>
      </c>
      <c r="E47" s="14">
        <f t="shared" si="4"/>
        <v>99.690078472220236</v>
      </c>
      <c r="F47" s="14">
        <f t="shared" si="5"/>
        <v>127.21467564952253</v>
      </c>
    </row>
    <row r="48" spans="1:6" ht="12.75" x14ac:dyDescent="0.2">
      <c r="A48" s="16" t="s">
        <v>49</v>
      </c>
      <c r="B48" s="15">
        <v>26716.5</v>
      </c>
      <c r="C48" s="70">
        <v>24859.38</v>
      </c>
      <c r="D48" s="15">
        <v>24859.38</v>
      </c>
      <c r="E48" s="14">
        <f t="shared" si="4"/>
        <v>100</v>
      </c>
      <c r="F48" s="14">
        <f t="shared" si="5"/>
        <v>93.048790073550052</v>
      </c>
    </row>
    <row r="49" spans="1:6" ht="12.75" x14ac:dyDescent="0.2">
      <c r="A49" s="16" t="s">
        <v>50</v>
      </c>
      <c r="B49" s="15">
        <v>1037.02</v>
      </c>
      <c r="C49" s="70">
        <v>2510.37</v>
      </c>
      <c r="D49" s="15">
        <v>3633.81</v>
      </c>
      <c r="E49" s="14">
        <f t="shared" si="4"/>
        <v>144.75196883327956</v>
      </c>
      <c r="F49" s="14">
        <f t="shared" si="5"/>
        <v>350.40886385990626</v>
      </c>
    </row>
    <row r="50" spans="1:6" ht="12.75" x14ac:dyDescent="0.2">
      <c r="A50" s="16" t="s">
        <v>51</v>
      </c>
      <c r="B50" s="15">
        <v>1627.29</v>
      </c>
      <c r="C50" s="70">
        <v>1381.79</v>
      </c>
      <c r="D50" s="15">
        <v>1693.31</v>
      </c>
      <c r="E50" s="14">
        <f t="shared" si="4"/>
        <v>122.54467031893415</v>
      </c>
      <c r="F50" s="14">
        <f t="shared" si="5"/>
        <v>104.05705190838756</v>
      </c>
    </row>
    <row r="51" spans="1:6" s="23" customFormat="1" ht="12.75" x14ac:dyDescent="0.2">
      <c r="A51" s="16" t="s">
        <v>231</v>
      </c>
      <c r="B51" s="15">
        <v>0</v>
      </c>
      <c r="C51" s="70">
        <v>100</v>
      </c>
      <c r="D51" s="15">
        <v>100</v>
      </c>
      <c r="E51" s="14">
        <f t="shared" si="4"/>
        <v>100</v>
      </c>
      <c r="F51" s="14" t="e">
        <f t="shared" si="5"/>
        <v>#DIV/0!</v>
      </c>
    </row>
    <row r="52" spans="1:6" ht="12.75" x14ac:dyDescent="0.2">
      <c r="A52" s="13" t="s">
        <v>52</v>
      </c>
      <c r="B52" s="57">
        <v>64115.16</v>
      </c>
      <c r="C52" s="57">
        <v>79566.48</v>
      </c>
      <c r="D52" s="57">
        <v>78488.490000000005</v>
      </c>
      <c r="E52" s="14">
        <f t="shared" si="4"/>
        <v>98.645170679914472</v>
      </c>
      <c r="F52" s="14">
        <f t="shared" si="5"/>
        <v>122.41798975468517</v>
      </c>
    </row>
    <row r="53" spans="1:6" ht="12.75" x14ac:dyDescent="0.2">
      <c r="A53" s="16" t="s">
        <v>53</v>
      </c>
      <c r="B53" s="15">
        <v>4144.6400000000003</v>
      </c>
      <c r="C53" s="70">
        <v>3928.2</v>
      </c>
      <c r="D53" s="15">
        <v>3928.2</v>
      </c>
      <c r="E53" s="14">
        <f t="shared" si="4"/>
        <v>100</v>
      </c>
      <c r="F53" s="14">
        <f t="shared" si="5"/>
        <v>94.777833539221731</v>
      </c>
    </row>
    <row r="54" spans="1:6" ht="12.75" x14ac:dyDescent="0.2">
      <c r="A54" s="16" t="s">
        <v>54</v>
      </c>
      <c r="B54" s="15">
        <v>6357.59</v>
      </c>
      <c r="C54" s="70">
        <v>18208.03</v>
      </c>
      <c r="D54" s="15">
        <v>17640.38</v>
      </c>
      <c r="E54" s="14">
        <f t="shared" si="4"/>
        <v>96.882419459985528</v>
      </c>
      <c r="F54" s="14">
        <f t="shared" si="5"/>
        <v>277.46960719392098</v>
      </c>
    </row>
    <row r="55" spans="1:6" s="23" customFormat="1" ht="12.75" x14ac:dyDescent="0.2">
      <c r="A55" s="16" t="s">
        <v>90</v>
      </c>
      <c r="B55" s="15">
        <v>0</v>
      </c>
      <c r="C55" s="70">
        <v>730</v>
      </c>
      <c r="D55" s="15">
        <v>730</v>
      </c>
      <c r="E55" s="14">
        <f t="shared" si="4"/>
        <v>100</v>
      </c>
      <c r="F55" s="14" t="e">
        <f t="shared" si="5"/>
        <v>#DIV/0!</v>
      </c>
    </row>
    <row r="56" spans="1:6" ht="12.75" x14ac:dyDescent="0.2">
      <c r="A56" s="16" t="s">
        <v>55</v>
      </c>
      <c r="B56" s="15">
        <v>6335.76</v>
      </c>
      <c r="C56" s="70">
        <v>7283.95</v>
      </c>
      <c r="D56" s="15">
        <v>7283.95</v>
      </c>
      <c r="E56" s="14">
        <f t="shared" si="4"/>
        <v>100</v>
      </c>
      <c r="F56" s="14">
        <f t="shared" si="5"/>
        <v>114.96568683157189</v>
      </c>
    </row>
    <row r="57" spans="1:6" ht="12.75" x14ac:dyDescent="0.2">
      <c r="A57" s="16" t="s">
        <v>5</v>
      </c>
      <c r="B57" s="15">
        <v>40802.17</v>
      </c>
      <c r="C57" s="70">
        <v>37437.5</v>
      </c>
      <c r="D57" s="15">
        <v>37237.5</v>
      </c>
      <c r="E57" s="14">
        <f t="shared" si="4"/>
        <v>99.465776293823041</v>
      </c>
      <c r="F57" s="14">
        <f t="shared" si="5"/>
        <v>91.263528385867716</v>
      </c>
    </row>
    <row r="58" spans="1:6" ht="12.75" x14ac:dyDescent="0.2">
      <c r="A58" s="16" t="s">
        <v>56</v>
      </c>
      <c r="B58" s="15">
        <v>2389</v>
      </c>
      <c r="C58" s="70">
        <v>3235.98</v>
      </c>
      <c r="D58" s="15">
        <v>3202.78</v>
      </c>
      <c r="E58" s="14">
        <f t="shared" si="4"/>
        <v>98.974035686252705</v>
      </c>
      <c r="F58" s="14">
        <f t="shared" si="5"/>
        <v>134.06362494767686</v>
      </c>
    </row>
    <row r="59" spans="1:6" ht="12.75" x14ac:dyDescent="0.2">
      <c r="A59" s="16" t="s">
        <v>57</v>
      </c>
      <c r="B59" s="15">
        <v>29.87</v>
      </c>
      <c r="C59" s="70">
        <v>2332.2800000000002</v>
      </c>
      <c r="D59" s="15">
        <v>2055.31</v>
      </c>
      <c r="E59" s="14">
        <f t="shared" si="4"/>
        <v>88.124496201142222</v>
      </c>
      <c r="F59" s="14">
        <f t="shared" si="5"/>
        <v>6880.8503515232669</v>
      </c>
    </row>
    <row r="60" spans="1:6" ht="12.75" x14ac:dyDescent="0.2">
      <c r="A60" s="16" t="s">
        <v>58</v>
      </c>
      <c r="B60" s="15">
        <v>3749.58</v>
      </c>
      <c r="C60" s="70">
        <v>4585.8100000000004</v>
      </c>
      <c r="D60" s="15">
        <v>4622.84</v>
      </c>
      <c r="E60" s="14">
        <f t="shared" si="4"/>
        <v>100.80749093398984</v>
      </c>
      <c r="F60" s="14">
        <f t="shared" si="5"/>
        <v>123.28954176201069</v>
      </c>
    </row>
    <row r="61" spans="1:6" ht="12.75" x14ac:dyDescent="0.2">
      <c r="A61" s="16" t="s">
        <v>59</v>
      </c>
      <c r="B61" s="15">
        <v>306.55</v>
      </c>
      <c r="C61" s="70">
        <v>1824.73</v>
      </c>
      <c r="D61" s="15">
        <v>1787.23</v>
      </c>
      <c r="E61" s="14">
        <f t="shared" si="4"/>
        <v>97.944901437472936</v>
      </c>
      <c r="F61" s="14">
        <f t="shared" si="5"/>
        <v>583.01419018104707</v>
      </c>
    </row>
    <row r="62" spans="1:6" ht="12.75" x14ac:dyDescent="0.2">
      <c r="A62" s="13" t="s">
        <v>60</v>
      </c>
      <c r="B62" s="57">
        <v>32233.46</v>
      </c>
      <c r="C62" s="57">
        <v>98782.04</v>
      </c>
      <c r="D62" s="57">
        <v>31233.17</v>
      </c>
      <c r="E62" s="14">
        <f t="shared" si="4"/>
        <v>31.618267855168813</v>
      </c>
      <c r="F62" s="14">
        <f t="shared" si="5"/>
        <v>96.89673401490252</v>
      </c>
    </row>
    <row r="63" spans="1:6" ht="12.75" x14ac:dyDescent="0.2">
      <c r="A63" s="16" t="s">
        <v>61</v>
      </c>
      <c r="B63" s="15">
        <v>152.04</v>
      </c>
      <c r="C63" s="70">
        <v>306.24</v>
      </c>
      <c r="D63" s="15">
        <v>306.24</v>
      </c>
      <c r="E63" s="14">
        <f t="shared" si="4"/>
        <v>100</v>
      </c>
      <c r="F63" s="14">
        <f t="shared" si="5"/>
        <v>201.42067876874509</v>
      </c>
    </row>
    <row r="64" spans="1:6" ht="12.75" x14ac:dyDescent="0.2">
      <c r="A64" s="16" t="s">
        <v>62</v>
      </c>
      <c r="B64" s="15">
        <v>2209.58</v>
      </c>
      <c r="C64" s="70">
        <v>2499.71</v>
      </c>
      <c r="D64" s="15">
        <v>1794.92</v>
      </c>
      <c r="E64" s="14">
        <f t="shared" si="4"/>
        <v>71.805129395009828</v>
      </c>
      <c r="F64" s="14">
        <f t="shared" si="5"/>
        <v>81.233537595380128</v>
      </c>
    </row>
    <row r="65" spans="1:6" ht="12.75" x14ac:dyDescent="0.2">
      <c r="A65" s="16" t="s">
        <v>63</v>
      </c>
      <c r="B65" s="15">
        <v>55</v>
      </c>
      <c r="C65" s="70">
        <v>0</v>
      </c>
      <c r="D65" s="15">
        <v>0</v>
      </c>
      <c r="E65" s="14" t="e">
        <f t="shared" si="4"/>
        <v>#DIV/0!</v>
      </c>
      <c r="F65" s="14">
        <f t="shared" si="5"/>
        <v>0</v>
      </c>
    </row>
    <row r="66" spans="1:6" ht="12.75" x14ac:dyDescent="0.2">
      <c r="A66" s="16" t="s">
        <v>64</v>
      </c>
      <c r="B66" s="15">
        <v>1384.43</v>
      </c>
      <c r="C66" s="70">
        <v>1900</v>
      </c>
      <c r="D66" s="15">
        <v>1988</v>
      </c>
      <c r="E66" s="14">
        <f t="shared" si="4"/>
        <v>104.63157894736842</v>
      </c>
      <c r="F66" s="14">
        <f t="shared" si="5"/>
        <v>143.59700382106715</v>
      </c>
    </row>
    <row r="67" spans="1:6" s="23" customFormat="1" ht="12.75" x14ac:dyDescent="0.2">
      <c r="A67" s="16" t="s">
        <v>190</v>
      </c>
      <c r="B67" s="15">
        <v>2834.37</v>
      </c>
      <c r="C67" s="70">
        <v>0</v>
      </c>
      <c r="D67" s="15">
        <v>0</v>
      </c>
      <c r="E67" s="14" t="e">
        <f t="shared" si="4"/>
        <v>#DIV/0!</v>
      </c>
      <c r="F67" s="14">
        <f t="shared" si="5"/>
        <v>0</v>
      </c>
    </row>
    <row r="68" spans="1:6" ht="12.75" x14ac:dyDescent="0.2">
      <c r="A68" s="16" t="s">
        <v>65</v>
      </c>
      <c r="B68" s="15">
        <v>25598.04</v>
      </c>
      <c r="C68" s="70">
        <v>94076.09</v>
      </c>
      <c r="D68" s="15">
        <v>27144.01</v>
      </c>
      <c r="E68" s="14">
        <f t="shared" si="4"/>
        <v>28.853250597468495</v>
      </c>
      <c r="F68" s="14">
        <f t="shared" si="5"/>
        <v>106.03940770465239</v>
      </c>
    </row>
    <row r="69" spans="1:6" s="23" customFormat="1" ht="12.75" x14ac:dyDescent="0.2">
      <c r="A69" s="13" t="s">
        <v>91</v>
      </c>
      <c r="B69" s="14">
        <v>388.14</v>
      </c>
      <c r="C69" s="57">
        <v>58.75</v>
      </c>
      <c r="D69" s="14">
        <v>58.75</v>
      </c>
      <c r="E69" s="14">
        <f t="shared" si="4"/>
        <v>100</v>
      </c>
      <c r="F69" s="14">
        <f t="shared" si="5"/>
        <v>15.136291029010152</v>
      </c>
    </row>
    <row r="70" spans="1:6" s="23" customFormat="1" ht="12.75" x14ac:dyDescent="0.2">
      <c r="A70" s="16" t="s">
        <v>92</v>
      </c>
      <c r="B70" s="15">
        <v>388.14</v>
      </c>
      <c r="C70" s="70">
        <v>58.75</v>
      </c>
      <c r="D70" s="15">
        <v>58.75</v>
      </c>
      <c r="E70" s="14">
        <f t="shared" si="4"/>
        <v>100</v>
      </c>
      <c r="F70" s="14">
        <f t="shared" si="5"/>
        <v>15.136291029010152</v>
      </c>
    </row>
    <row r="71" spans="1:6" s="23" customFormat="1" ht="12.75" x14ac:dyDescent="0.2">
      <c r="A71" s="13" t="s">
        <v>191</v>
      </c>
      <c r="B71" s="14">
        <v>677.92</v>
      </c>
      <c r="C71" s="57">
        <v>675</v>
      </c>
      <c r="D71" s="14">
        <v>675</v>
      </c>
      <c r="E71" s="14">
        <f t="shared" si="4"/>
        <v>100</v>
      </c>
      <c r="F71" s="14">
        <f t="shared" si="5"/>
        <v>99.569270710408304</v>
      </c>
    </row>
    <row r="72" spans="1:6" s="23" customFormat="1" ht="12.75" x14ac:dyDescent="0.2">
      <c r="A72" s="16" t="s">
        <v>192</v>
      </c>
      <c r="B72" s="15">
        <v>677.92</v>
      </c>
      <c r="C72" s="70">
        <v>675</v>
      </c>
      <c r="D72" s="15">
        <v>675</v>
      </c>
      <c r="E72" s="14">
        <f t="shared" si="4"/>
        <v>100</v>
      </c>
      <c r="F72" s="14">
        <f t="shared" si="5"/>
        <v>99.569270710408304</v>
      </c>
    </row>
    <row r="73" spans="1:6" s="7" customFormat="1" ht="12.75" x14ac:dyDescent="0.2">
      <c r="A73" s="13" t="s">
        <v>66</v>
      </c>
      <c r="B73" s="14">
        <v>7436.85</v>
      </c>
      <c r="C73" s="57">
        <v>41791.519999999997</v>
      </c>
      <c r="D73" s="14">
        <v>40459.06</v>
      </c>
      <c r="E73" s="14">
        <f t="shared" si="4"/>
        <v>96.811649827524818</v>
      </c>
      <c r="F73" s="14">
        <f t="shared" si="5"/>
        <v>544.0349072523984</v>
      </c>
    </row>
    <row r="74" spans="1:6" ht="12.75" x14ac:dyDescent="0.2">
      <c r="A74" s="13" t="s">
        <v>67</v>
      </c>
      <c r="B74" s="14">
        <v>7436.85</v>
      </c>
      <c r="C74" s="57">
        <v>41791.519999999997</v>
      </c>
      <c r="D74" s="14">
        <v>40459.06</v>
      </c>
      <c r="E74" s="14">
        <f t="shared" si="4"/>
        <v>96.811649827524818</v>
      </c>
      <c r="F74" s="14">
        <f t="shared" si="5"/>
        <v>544.0349072523984</v>
      </c>
    </row>
    <row r="75" spans="1:6" ht="12.75" x14ac:dyDescent="0.2">
      <c r="A75" s="13" t="s">
        <v>68</v>
      </c>
      <c r="B75" s="14">
        <v>6057.25</v>
      </c>
      <c r="C75" s="57">
        <v>9078</v>
      </c>
      <c r="D75" s="14">
        <v>10152.94</v>
      </c>
      <c r="E75" s="14">
        <f t="shared" si="4"/>
        <v>111.84115443930382</v>
      </c>
      <c r="F75" s="14">
        <f t="shared" si="5"/>
        <v>167.61632754137605</v>
      </c>
    </row>
    <row r="76" spans="1:6" ht="12.75" x14ac:dyDescent="0.2">
      <c r="A76" s="16" t="s">
        <v>69</v>
      </c>
      <c r="B76" s="15">
        <v>6057.25</v>
      </c>
      <c r="C76" s="70">
        <v>7078</v>
      </c>
      <c r="D76" s="15">
        <v>9552.94</v>
      </c>
      <c r="E76" s="14">
        <f t="shared" si="4"/>
        <v>134.9666572478101</v>
      </c>
      <c r="F76" s="14">
        <f t="shared" si="5"/>
        <v>157.71084237896736</v>
      </c>
    </row>
    <row r="77" spans="1:6" ht="12.75" x14ac:dyDescent="0.2">
      <c r="A77" s="16" t="s">
        <v>232</v>
      </c>
      <c r="B77" s="15">
        <v>0</v>
      </c>
      <c r="C77" s="70">
        <v>2000</v>
      </c>
      <c r="D77" s="15">
        <v>600</v>
      </c>
      <c r="E77" s="14">
        <f t="shared" si="4"/>
        <v>30</v>
      </c>
      <c r="F77" s="14" t="e">
        <f t="shared" si="5"/>
        <v>#DIV/0!</v>
      </c>
    </row>
    <row r="78" spans="1:6" ht="12.75" x14ac:dyDescent="0.2">
      <c r="A78" s="13" t="s">
        <v>70</v>
      </c>
      <c r="B78" s="14">
        <v>1379.6</v>
      </c>
      <c r="C78" s="57">
        <v>32713.52</v>
      </c>
      <c r="D78" s="14">
        <v>30306.12</v>
      </c>
      <c r="E78" s="14">
        <f t="shared" si="4"/>
        <v>92.640963124726412</v>
      </c>
      <c r="F78" s="14">
        <f t="shared" si="5"/>
        <v>2196.7323861988984</v>
      </c>
    </row>
    <row r="79" spans="1:6" s="23" customFormat="1" ht="12.75" x14ac:dyDescent="0.2">
      <c r="A79" s="16" t="s">
        <v>94</v>
      </c>
      <c r="B79" s="15">
        <v>1379.6</v>
      </c>
      <c r="C79" s="70">
        <v>800</v>
      </c>
      <c r="D79" s="15">
        <v>570</v>
      </c>
      <c r="E79" s="14">
        <f t="shared" si="4"/>
        <v>71.25</v>
      </c>
      <c r="F79" s="14">
        <f t="shared" si="5"/>
        <v>41.316323572049875</v>
      </c>
    </row>
    <row r="80" spans="1:6" s="23" customFormat="1" ht="12.75" x14ac:dyDescent="0.2">
      <c r="A80" s="16" t="s">
        <v>93</v>
      </c>
      <c r="B80" s="15">
        <v>0</v>
      </c>
      <c r="C80" s="70">
        <v>31913.52</v>
      </c>
      <c r="D80" s="15">
        <v>29736.12</v>
      </c>
      <c r="E80" s="14">
        <f t="shared" si="4"/>
        <v>93.177186346100328</v>
      </c>
      <c r="F80" s="14" t="e">
        <f t="shared" si="5"/>
        <v>#DIV/0!</v>
      </c>
    </row>
    <row r="81" spans="1:6" ht="12.75" x14ac:dyDescent="0.2">
      <c r="A81" s="43" t="s">
        <v>71</v>
      </c>
      <c r="B81" s="45">
        <v>1209083.83</v>
      </c>
      <c r="C81" s="71">
        <v>1734261.84</v>
      </c>
      <c r="D81" s="45">
        <v>1564706.69</v>
      </c>
      <c r="E81" s="45">
        <f t="shared" ref="E81" si="6">D81/C81*100</f>
        <v>90.223209316535488</v>
      </c>
      <c r="F81" s="45">
        <f>D81/B81*100</f>
        <v>129.41258919987376</v>
      </c>
    </row>
  </sheetData>
  <mergeCells count="1">
    <mergeCell ref="B1:F1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2"/>
  <sheetViews>
    <sheetView topLeftCell="A13" zoomScale="150" zoomScaleNormal="150" workbookViewId="0">
      <selection activeCell="G32" sqref="G32"/>
    </sheetView>
  </sheetViews>
  <sheetFormatPr defaultRowHeight="15" x14ac:dyDescent="0.25"/>
  <cols>
    <col min="1" max="1" width="31.28515625" customWidth="1"/>
    <col min="2" max="2" width="21.140625" customWidth="1"/>
    <col min="3" max="4" width="15.28515625" customWidth="1"/>
    <col min="5" max="5" width="18.7109375" customWidth="1"/>
    <col min="6" max="6" width="18.42578125" customWidth="1"/>
    <col min="9" max="9" width="19.140625" customWidth="1"/>
  </cols>
  <sheetData>
    <row r="1" spans="1:9" ht="28.5" customHeight="1" x14ac:dyDescent="0.25">
      <c r="A1" s="227" t="s">
        <v>75</v>
      </c>
      <c r="B1" s="228"/>
      <c r="C1" s="228"/>
      <c r="D1" s="228"/>
      <c r="E1" s="228"/>
      <c r="F1" s="63"/>
    </row>
    <row r="2" spans="1:9" ht="26.25" thickBot="1" x14ac:dyDescent="0.3">
      <c r="A2" s="64" t="s">
        <v>0</v>
      </c>
      <c r="B2" s="65" t="s">
        <v>237</v>
      </c>
      <c r="C2" s="65" t="s">
        <v>220</v>
      </c>
      <c r="D2" s="65" t="s">
        <v>221</v>
      </c>
      <c r="E2" s="65" t="s">
        <v>185</v>
      </c>
      <c r="F2" s="65" t="s">
        <v>103</v>
      </c>
      <c r="I2" s="101"/>
    </row>
    <row r="3" spans="1:9" x14ac:dyDescent="0.25">
      <c r="A3" s="13" t="s">
        <v>96</v>
      </c>
      <c r="B3" s="14">
        <v>97749.04</v>
      </c>
      <c r="C3" s="14">
        <v>150953.39000000001</v>
      </c>
      <c r="D3" s="14">
        <v>145789.06</v>
      </c>
      <c r="E3" s="90">
        <f>D3/C3*100</f>
        <v>96.578857884543027</v>
      </c>
      <c r="F3" s="91">
        <f>D3/B3*100</f>
        <v>149.14628317577339</v>
      </c>
      <c r="I3" s="101"/>
    </row>
    <row r="4" spans="1:9" x14ac:dyDescent="0.25">
      <c r="A4" s="13" t="s">
        <v>86</v>
      </c>
      <c r="B4" s="14">
        <v>9797.08</v>
      </c>
      <c r="C4" s="14">
        <v>7500</v>
      </c>
      <c r="D4" s="14">
        <v>10388.120000000001</v>
      </c>
      <c r="E4" s="90">
        <f>D4/C4*100</f>
        <v>138.50826666666666</v>
      </c>
      <c r="F4" s="91">
        <f t="shared" ref="F4:F8" si="0">D4/B4*100</f>
        <v>106.03281794167243</v>
      </c>
      <c r="I4" s="101"/>
    </row>
    <row r="5" spans="1:9" x14ac:dyDescent="0.25">
      <c r="A5" s="13" t="s">
        <v>97</v>
      </c>
      <c r="B5" s="14">
        <v>288.08</v>
      </c>
      <c r="C5" s="14">
        <v>750</v>
      </c>
      <c r="D5" s="14">
        <v>520</v>
      </c>
      <c r="E5" s="90">
        <f>D5/C5*100</f>
        <v>69.333333333333343</v>
      </c>
      <c r="F5" s="91">
        <f t="shared" si="0"/>
        <v>180.50541516245488</v>
      </c>
      <c r="I5" s="101"/>
    </row>
    <row r="6" spans="1:9" x14ac:dyDescent="0.25">
      <c r="A6" s="13" t="s">
        <v>238</v>
      </c>
      <c r="B6" s="14">
        <v>80277.84</v>
      </c>
      <c r="C6" s="14">
        <v>80277.84</v>
      </c>
      <c r="D6" s="14">
        <v>34007.379999999997</v>
      </c>
      <c r="E6" s="90">
        <f>D6/C6*100</f>
        <v>42.362101421762219</v>
      </c>
      <c r="F6" s="91">
        <f t="shared" si="0"/>
        <v>42.362101421762219</v>
      </c>
      <c r="I6" s="101"/>
    </row>
    <row r="7" spans="1:9" x14ac:dyDescent="0.25">
      <c r="A7" s="13" t="s">
        <v>98</v>
      </c>
      <c r="B7" s="14">
        <v>1094520.1499999999</v>
      </c>
      <c r="C7" s="14">
        <v>1494780.61</v>
      </c>
      <c r="D7" s="14">
        <v>1394514.85</v>
      </c>
      <c r="E7" s="90">
        <f>D7/C7*100</f>
        <v>93.29227584775802</v>
      </c>
      <c r="F7" s="91">
        <f t="shared" si="0"/>
        <v>127.40878731195586</v>
      </c>
      <c r="I7" s="101"/>
    </row>
    <row r="8" spans="1:9" x14ac:dyDescent="0.25">
      <c r="A8" s="13" t="s">
        <v>88</v>
      </c>
      <c r="B8" s="14">
        <v>10</v>
      </c>
      <c r="C8" s="14">
        <v>0</v>
      </c>
      <c r="D8" s="14">
        <v>1500</v>
      </c>
      <c r="E8" s="90">
        <v>0</v>
      </c>
      <c r="F8" s="91">
        <f t="shared" si="0"/>
        <v>15000</v>
      </c>
      <c r="I8" s="101"/>
    </row>
    <row r="9" spans="1:9" x14ac:dyDescent="0.25">
      <c r="A9" s="66" t="s">
        <v>239</v>
      </c>
      <c r="B9" s="14"/>
      <c r="C9" s="14"/>
      <c r="D9" s="14">
        <v>22012.720000000001</v>
      </c>
      <c r="E9" s="90"/>
      <c r="F9" s="91"/>
      <c r="I9" s="101"/>
    </row>
    <row r="10" spans="1:9" x14ac:dyDescent="0.25">
      <c r="A10" s="93" t="s">
        <v>72</v>
      </c>
      <c r="B10" s="45">
        <f>SUM(B3:B9)</f>
        <v>1282642.19</v>
      </c>
      <c r="C10" s="45">
        <v>1734261.84</v>
      </c>
      <c r="D10" s="45">
        <v>1586719.41</v>
      </c>
      <c r="E10" s="94">
        <f>D10/C10*100</f>
        <v>91.492494005403472</v>
      </c>
      <c r="F10" s="95">
        <f>D10/B10*100</f>
        <v>123.70709636488724</v>
      </c>
      <c r="I10" s="101"/>
    </row>
    <row r="11" spans="1:9" x14ac:dyDescent="0.25">
      <c r="A11" s="67"/>
      <c r="B11" s="63"/>
      <c r="C11" s="63"/>
      <c r="D11" s="218"/>
      <c r="E11" s="63"/>
      <c r="F11" s="63"/>
      <c r="I11" s="101"/>
    </row>
    <row r="12" spans="1:9" x14ac:dyDescent="0.25">
      <c r="A12" s="67"/>
      <c r="B12" s="63"/>
      <c r="C12" s="63"/>
      <c r="D12" s="63"/>
      <c r="E12" s="63"/>
      <c r="F12" s="63"/>
      <c r="I12" s="101"/>
    </row>
    <row r="13" spans="1:9" ht="24" customHeight="1" x14ac:dyDescent="0.25">
      <c r="A13" s="229" t="s">
        <v>74</v>
      </c>
      <c r="B13" s="230"/>
      <c r="C13" s="230"/>
      <c r="D13" s="230"/>
      <c r="E13" s="230"/>
      <c r="F13" s="230"/>
      <c r="I13" s="101"/>
    </row>
    <row r="14" spans="1:9" ht="15.75" thickBot="1" x14ac:dyDescent="0.3">
      <c r="A14" s="67"/>
      <c r="B14" s="63"/>
      <c r="C14" s="63"/>
      <c r="D14" s="63"/>
      <c r="E14" s="63"/>
      <c r="F14" s="63"/>
    </row>
    <row r="15" spans="1:9" ht="26.25" thickBot="1" x14ac:dyDescent="0.3">
      <c r="A15" s="68" t="s">
        <v>0</v>
      </c>
      <c r="B15" s="69" t="s">
        <v>219</v>
      </c>
      <c r="C15" s="69" t="s">
        <v>222</v>
      </c>
      <c r="D15" s="69" t="s">
        <v>223</v>
      </c>
      <c r="E15" s="69" t="s">
        <v>102</v>
      </c>
      <c r="F15" s="69" t="s">
        <v>103</v>
      </c>
    </row>
    <row r="16" spans="1:9" x14ac:dyDescent="0.25">
      <c r="A16" s="13" t="s">
        <v>96</v>
      </c>
      <c r="B16" s="57">
        <v>97749.04</v>
      </c>
      <c r="C16" s="57">
        <v>150953.39000000001</v>
      </c>
      <c r="D16" s="57">
        <v>145789.06</v>
      </c>
      <c r="E16" s="90">
        <f>D16/C16*100</f>
        <v>96.578857884543027</v>
      </c>
      <c r="F16" s="90">
        <f>D16/B16*100</f>
        <v>149.14628317577339</v>
      </c>
    </row>
    <row r="17" spans="1:6" x14ac:dyDescent="0.25">
      <c r="A17" s="13" t="s">
        <v>89</v>
      </c>
      <c r="B17" s="57">
        <v>5466.95</v>
      </c>
      <c r="C17" s="57">
        <v>7500</v>
      </c>
      <c r="D17" s="57">
        <v>5816.67</v>
      </c>
      <c r="E17" s="90">
        <f>D17/C17*100</f>
        <v>77.555599999999998</v>
      </c>
      <c r="F17" s="90">
        <f t="shared" ref="F17:F21" si="1">D17/B17*100</f>
        <v>106.39698552209185</v>
      </c>
    </row>
    <row r="18" spans="1:6" x14ac:dyDescent="0.25">
      <c r="A18" s="13" t="s">
        <v>97</v>
      </c>
      <c r="B18" s="57">
        <v>53.08</v>
      </c>
      <c r="C18" s="57">
        <v>750</v>
      </c>
      <c r="D18" s="57">
        <v>520</v>
      </c>
      <c r="E18" s="90">
        <f>D18/C18*100</f>
        <v>69.333333333333343</v>
      </c>
      <c r="F18" s="90">
        <f t="shared" si="1"/>
        <v>979.65335342878677</v>
      </c>
    </row>
    <row r="19" spans="1:6" x14ac:dyDescent="0.25">
      <c r="A19" s="13" t="s">
        <v>87</v>
      </c>
      <c r="B19" s="57">
        <v>21668.639999999999</v>
      </c>
      <c r="C19" s="57">
        <v>80277.84</v>
      </c>
      <c r="D19" s="57">
        <v>33172.879999999997</v>
      </c>
      <c r="E19" s="90">
        <f>D19/C19*100</f>
        <v>41.32258665654183</v>
      </c>
      <c r="F19" s="90">
        <f t="shared" si="1"/>
        <v>153.09165688294235</v>
      </c>
    </row>
    <row r="20" spans="1:6" x14ac:dyDescent="0.25">
      <c r="A20" s="13" t="s">
        <v>99</v>
      </c>
      <c r="B20" s="99">
        <v>1084136.1200000001</v>
      </c>
      <c r="C20" s="57">
        <v>1494780.61</v>
      </c>
      <c r="D20" s="99">
        <v>1377908.08</v>
      </c>
      <c r="E20" s="90">
        <f>D20/C20*100</f>
        <v>92.181292076032477</v>
      </c>
      <c r="F20" s="90">
        <f t="shared" si="1"/>
        <v>127.09733165241279</v>
      </c>
    </row>
    <row r="21" spans="1:6" x14ac:dyDescent="0.25">
      <c r="A21" s="66" t="s">
        <v>88</v>
      </c>
      <c r="B21" s="57">
        <v>10</v>
      </c>
      <c r="C21" s="57">
        <v>0</v>
      </c>
      <c r="D21" s="57">
        <v>1500</v>
      </c>
      <c r="E21" s="90">
        <v>0</v>
      </c>
      <c r="F21" s="90">
        <f t="shared" si="1"/>
        <v>15000</v>
      </c>
    </row>
    <row r="22" spans="1:6" x14ac:dyDescent="0.25">
      <c r="A22" s="20"/>
      <c r="B22" s="57"/>
      <c r="C22" s="57"/>
      <c r="D22" s="57"/>
      <c r="E22" s="90"/>
      <c r="F22" s="90"/>
    </row>
    <row r="23" spans="1:6" x14ac:dyDescent="0.25">
      <c r="A23" s="96" t="s">
        <v>73</v>
      </c>
      <c r="B23" s="71">
        <f>SUM(B16:B21)</f>
        <v>1209083.83</v>
      </c>
      <c r="C23" s="71">
        <f>SUM(C16:C22)</f>
        <v>1734261.84</v>
      </c>
      <c r="D23" s="71">
        <f>SUM(D16:D22)</f>
        <v>1564706.6900000002</v>
      </c>
      <c r="E23" s="94">
        <f>D23/C23*100</f>
        <v>90.223209316535502</v>
      </c>
      <c r="F23" s="94">
        <f>D23/B23*100</f>
        <v>129.41258919987376</v>
      </c>
    </row>
    <row r="25" spans="1:6" x14ac:dyDescent="0.25">
      <c r="B25" s="101"/>
    </row>
    <row r="26" spans="1:6" x14ac:dyDescent="0.25">
      <c r="B26" s="101"/>
    </row>
    <row r="27" spans="1:6" x14ac:dyDescent="0.25">
      <c r="B27" s="101"/>
    </row>
    <row r="28" spans="1:6" x14ac:dyDescent="0.25">
      <c r="B28" s="101"/>
    </row>
    <row r="29" spans="1:6" x14ac:dyDescent="0.25">
      <c r="B29" s="101"/>
    </row>
    <row r="30" spans="1:6" x14ac:dyDescent="0.25">
      <c r="B30" s="101"/>
    </row>
    <row r="31" spans="1:6" x14ac:dyDescent="0.25">
      <c r="B31" s="101"/>
    </row>
    <row r="32" spans="1:6" x14ac:dyDescent="0.25">
      <c r="B32" s="101"/>
    </row>
  </sheetData>
  <mergeCells count="2">
    <mergeCell ref="A1:E1"/>
    <mergeCell ref="A13:F13"/>
  </mergeCells>
  <pageMargins left="0.7" right="0.7" top="0.75" bottom="0.75" header="0.3" footer="0.3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72"/>
  <sheetViews>
    <sheetView topLeftCell="A106" zoomScale="150" zoomScaleNormal="150" workbookViewId="0">
      <selection activeCell="F110" sqref="F110"/>
    </sheetView>
  </sheetViews>
  <sheetFormatPr defaultRowHeight="12.75" x14ac:dyDescent="0.2"/>
  <cols>
    <col min="1" max="2" width="9.28515625" style="193" customWidth="1"/>
    <col min="3" max="3" width="42.42578125" style="5" customWidth="1"/>
    <col min="4" max="4" width="11.42578125" style="9" customWidth="1"/>
    <col min="5" max="6" width="17.28515625" style="8" customWidth="1"/>
    <col min="7" max="7" width="17.28515625" style="111" customWidth="1"/>
    <col min="8" max="8" width="17.28515625" style="112" customWidth="1"/>
    <col min="9" max="9" width="10.140625" style="5" customWidth="1"/>
    <col min="10" max="10" width="11.28515625" style="5" bestFit="1" customWidth="1"/>
    <col min="11" max="16384" width="9.140625" style="5"/>
  </cols>
  <sheetData>
    <row r="1" spans="1:8" ht="75.75" customHeight="1" thickBot="1" x14ac:dyDescent="0.25">
      <c r="A1" s="147"/>
      <c r="B1" s="140"/>
      <c r="C1" s="232" t="s">
        <v>13</v>
      </c>
      <c r="D1" s="233"/>
      <c r="E1" s="233"/>
      <c r="F1" s="233"/>
      <c r="G1" s="233"/>
      <c r="H1" s="234"/>
    </row>
    <row r="2" spans="1:8" ht="34.5" customHeight="1" x14ac:dyDescent="0.15">
      <c r="A2" s="138" t="s">
        <v>104</v>
      </c>
      <c r="B2" s="195" t="s">
        <v>148</v>
      </c>
      <c r="C2" s="120" t="s">
        <v>78</v>
      </c>
      <c r="D2" s="47" t="s">
        <v>211</v>
      </c>
      <c r="E2" s="47" t="s">
        <v>212</v>
      </c>
      <c r="F2" s="47" t="s">
        <v>213</v>
      </c>
      <c r="G2" s="104" t="s">
        <v>176</v>
      </c>
      <c r="H2" s="105" t="s">
        <v>177</v>
      </c>
    </row>
    <row r="3" spans="1:8" ht="13.5" x14ac:dyDescent="0.2">
      <c r="A3" s="132"/>
      <c r="B3" s="141"/>
      <c r="C3" s="25">
        <v>1</v>
      </c>
      <c r="D3" s="12">
        <v>2</v>
      </c>
      <c r="E3" s="12">
        <v>3</v>
      </c>
      <c r="F3" s="12">
        <v>4</v>
      </c>
      <c r="G3" s="106">
        <v>5</v>
      </c>
      <c r="H3" s="107">
        <v>6</v>
      </c>
    </row>
    <row r="4" spans="1:8" ht="34.5" customHeight="1" x14ac:dyDescent="0.25">
      <c r="A4" s="175">
        <v>671</v>
      </c>
      <c r="B4" s="176">
        <v>451</v>
      </c>
      <c r="C4" s="177" t="s">
        <v>153</v>
      </c>
      <c r="D4" s="45"/>
      <c r="E4" s="45"/>
      <c r="F4" s="45"/>
      <c r="G4" s="108"/>
      <c r="H4" s="109"/>
    </row>
    <row r="5" spans="1:8" s="23" customFormat="1" ht="13.5" x14ac:dyDescent="0.25">
      <c r="A5" s="157">
        <v>3</v>
      </c>
      <c r="B5" s="156">
        <v>451</v>
      </c>
      <c r="C5" s="44" t="s">
        <v>105</v>
      </c>
      <c r="D5" s="45">
        <v>85682.63</v>
      </c>
      <c r="E5" s="45">
        <v>98234.42</v>
      </c>
      <c r="F5" s="45">
        <v>98234.42</v>
      </c>
      <c r="G5" s="108">
        <f>F5/E5*100</f>
        <v>100</v>
      </c>
      <c r="H5" s="109">
        <f>F5/D5*100</f>
        <v>114.64916518085404</v>
      </c>
    </row>
    <row r="6" spans="1:8" s="11" customFormat="1" ht="15" customHeight="1" x14ac:dyDescent="0.25">
      <c r="A6" s="134">
        <v>32</v>
      </c>
      <c r="B6" s="143">
        <v>451</v>
      </c>
      <c r="C6" s="160" t="s">
        <v>110</v>
      </c>
      <c r="D6" s="59">
        <v>85682.63</v>
      </c>
      <c r="E6" s="59">
        <v>98234.42</v>
      </c>
      <c r="F6" s="59">
        <v>98234.42</v>
      </c>
      <c r="G6" s="108">
        <f t="shared" ref="G6:G32" si="0">F6/E6*100</f>
        <v>100</v>
      </c>
      <c r="H6" s="153">
        <f>F6/D6*100</f>
        <v>114.64916518085404</v>
      </c>
    </row>
    <row r="7" spans="1:8" s="1" customFormat="1" ht="13.5" x14ac:dyDescent="0.25">
      <c r="A7" s="134">
        <v>321</v>
      </c>
      <c r="B7" s="143">
        <v>451</v>
      </c>
      <c r="C7" s="121" t="s">
        <v>115</v>
      </c>
      <c r="D7" s="14">
        <v>2833.84</v>
      </c>
      <c r="E7" s="14">
        <v>4499.97</v>
      </c>
      <c r="F7" s="14">
        <v>4499.97</v>
      </c>
      <c r="G7" s="108">
        <f t="shared" si="0"/>
        <v>100</v>
      </c>
      <c r="H7" s="153">
        <f t="shared" ref="H7:H32" si="1">F7/D7*100</f>
        <v>158.79407447138865</v>
      </c>
    </row>
    <row r="8" spans="1:8" s="7" customFormat="1" ht="13.5" x14ac:dyDescent="0.25">
      <c r="A8" s="135">
        <v>3211</v>
      </c>
      <c r="B8" s="141"/>
      <c r="C8" s="122" t="s">
        <v>112</v>
      </c>
      <c r="D8" s="15">
        <v>1363.32</v>
      </c>
      <c r="E8" s="15">
        <v>3391.97</v>
      </c>
      <c r="F8" s="15">
        <v>3391.97</v>
      </c>
      <c r="G8" s="108">
        <f t="shared" si="0"/>
        <v>100</v>
      </c>
      <c r="H8" s="153">
        <f t="shared" si="1"/>
        <v>248.80218877446234</v>
      </c>
    </row>
    <row r="9" spans="1:8" s="1" customFormat="1" ht="13.5" x14ac:dyDescent="0.25">
      <c r="A9" s="136">
        <v>3213</v>
      </c>
      <c r="B9" s="144"/>
      <c r="C9" s="122" t="s">
        <v>114</v>
      </c>
      <c r="D9" s="15">
        <v>663.15</v>
      </c>
      <c r="E9" s="15">
        <v>80</v>
      </c>
      <c r="F9" s="15">
        <v>80</v>
      </c>
      <c r="G9" s="108">
        <f t="shared" si="0"/>
        <v>100</v>
      </c>
      <c r="H9" s="153">
        <f t="shared" si="1"/>
        <v>12.063635678202518</v>
      </c>
    </row>
    <row r="10" spans="1:8" s="1" customFormat="1" ht="13.5" x14ac:dyDescent="0.25">
      <c r="A10" s="136">
        <v>3214</v>
      </c>
      <c r="B10" s="144"/>
      <c r="C10" s="122" t="s">
        <v>163</v>
      </c>
      <c r="D10" s="15">
        <v>807.37</v>
      </c>
      <c r="E10" s="15">
        <v>1028</v>
      </c>
      <c r="F10" s="15">
        <v>1028</v>
      </c>
      <c r="G10" s="108">
        <f t="shared" si="0"/>
        <v>100</v>
      </c>
      <c r="H10" s="153">
        <f t="shared" si="1"/>
        <v>127.32700001238591</v>
      </c>
    </row>
    <row r="11" spans="1:8" s="1" customFormat="1" ht="13.5" x14ac:dyDescent="0.25">
      <c r="A11" s="134">
        <v>322</v>
      </c>
      <c r="B11" s="143">
        <v>451</v>
      </c>
      <c r="C11" s="121" t="s">
        <v>116</v>
      </c>
      <c r="D11" s="14">
        <v>31155.83</v>
      </c>
      <c r="E11" s="14">
        <v>35636.33</v>
      </c>
      <c r="F11" s="14">
        <v>35636.33</v>
      </c>
      <c r="G11" s="108">
        <f t="shared" si="0"/>
        <v>100</v>
      </c>
      <c r="H11" s="153">
        <f t="shared" si="1"/>
        <v>114.38093608804516</v>
      </c>
    </row>
    <row r="12" spans="1:8" s="1" customFormat="1" ht="13.5" x14ac:dyDescent="0.25">
      <c r="A12" s="136">
        <v>3221</v>
      </c>
      <c r="B12" s="144"/>
      <c r="C12" s="122" t="s">
        <v>117</v>
      </c>
      <c r="D12" s="15">
        <v>2928.86</v>
      </c>
      <c r="E12" s="15">
        <v>8200.2800000000007</v>
      </c>
      <c r="F12" s="15">
        <v>8200.2800000000007</v>
      </c>
      <c r="G12" s="108">
        <f t="shared" si="0"/>
        <v>100</v>
      </c>
      <c r="H12" s="153">
        <f t="shared" si="1"/>
        <v>279.98197250807482</v>
      </c>
    </row>
    <row r="13" spans="1:8" s="1" customFormat="1" ht="13.5" x14ac:dyDescent="0.25">
      <c r="A13" s="136">
        <v>3222</v>
      </c>
      <c r="B13" s="144"/>
      <c r="C13" s="122" t="s">
        <v>121</v>
      </c>
      <c r="D13" s="15">
        <v>354.12</v>
      </c>
      <c r="E13" s="15">
        <v>486.65</v>
      </c>
      <c r="F13" s="15">
        <v>486.65</v>
      </c>
      <c r="G13" s="108">
        <f t="shared" si="0"/>
        <v>100</v>
      </c>
      <c r="H13" s="153">
        <f t="shared" si="1"/>
        <v>137.42516661018863</v>
      </c>
    </row>
    <row r="14" spans="1:8" s="1" customFormat="1" ht="13.5" x14ac:dyDescent="0.25">
      <c r="A14" s="136">
        <v>3223</v>
      </c>
      <c r="B14" s="144"/>
      <c r="C14" s="122" t="s">
        <v>118</v>
      </c>
      <c r="D14" s="119">
        <v>26716.5</v>
      </c>
      <c r="E14" s="15">
        <v>24859.38</v>
      </c>
      <c r="F14" s="119">
        <v>24859.38</v>
      </c>
      <c r="G14" s="108">
        <f t="shared" si="0"/>
        <v>100</v>
      </c>
      <c r="H14" s="153">
        <f t="shared" si="1"/>
        <v>93.048790073550052</v>
      </c>
    </row>
    <row r="15" spans="1:8" s="1" customFormat="1" ht="13.5" x14ac:dyDescent="0.25">
      <c r="A15" s="136">
        <v>3224</v>
      </c>
      <c r="B15" s="144"/>
      <c r="C15" s="122" t="s">
        <v>119</v>
      </c>
      <c r="D15" s="118">
        <v>1037.02</v>
      </c>
      <c r="E15" s="15">
        <v>1008.23</v>
      </c>
      <c r="F15" s="118">
        <v>1008.23</v>
      </c>
      <c r="G15" s="108">
        <f t="shared" si="0"/>
        <v>100</v>
      </c>
      <c r="H15" s="153">
        <f t="shared" si="1"/>
        <v>97.223775819174179</v>
      </c>
    </row>
    <row r="16" spans="1:8" s="1" customFormat="1" ht="13.5" x14ac:dyDescent="0.25">
      <c r="A16" s="135">
        <v>3225</v>
      </c>
      <c r="B16" s="141"/>
      <c r="C16" s="122" t="s">
        <v>120</v>
      </c>
      <c r="D16" s="15">
        <v>119.33</v>
      </c>
      <c r="E16" s="15">
        <v>981.79</v>
      </c>
      <c r="F16" s="15">
        <v>981.79</v>
      </c>
      <c r="G16" s="108">
        <f t="shared" si="0"/>
        <v>100</v>
      </c>
      <c r="H16" s="153">
        <f t="shared" si="1"/>
        <v>822.75203217966975</v>
      </c>
    </row>
    <row r="17" spans="1:8" s="1" customFormat="1" ht="13.5" x14ac:dyDescent="0.25">
      <c r="A17" s="136">
        <v>3227</v>
      </c>
      <c r="B17" s="144"/>
      <c r="C17" s="122" t="s">
        <v>224</v>
      </c>
      <c r="D17" s="118">
        <v>0</v>
      </c>
      <c r="E17" s="15">
        <v>100</v>
      </c>
      <c r="F17" s="118">
        <v>100</v>
      </c>
      <c r="G17" s="108">
        <f t="shared" si="0"/>
        <v>100</v>
      </c>
      <c r="H17" s="153" t="e">
        <f t="shared" si="1"/>
        <v>#DIV/0!</v>
      </c>
    </row>
    <row r="18" spans="1:8" s="2" customFormat="1" ht="13.5" x14ac:dyDescent="0.25">
      <c r="A18" s="134">
        <v>323</v>
      </c>
      <c r="B18" s="143">
        <v>451</v>
      </c>
      <c r="C18" s="121" t="s">
        <v>122</v>
      </c>
      <c r="D18" s="14">
        <v>50617.35</v>
      </c>
      <c r="E18" s="14">
        <v>54556.24</v>
      </c>
      <c r="F18" s="14">
        <v>54556.24</v>
      </c>
      <c r="G18" s="108">
        <f t="shared" si="0"/>
        <v>100</v>
      </c>
      <c r="H18" s="153">
        <f t="shared" si="1"/>
        <v>107.78169935802644</v>
      </c>
    </row>
    <row r="19" spans="1:8" s="6" customFormat="1" ht="13.5" x14ac:dyDescent="0.25">
      <c r="A19" s="136">
        <v>3231</v>
      </c>
      <c r="B19" s="144"/>
      <c r="C19" s="122" t="s">
        <v>123</v>
      </c>
      <c r="D19" s="15">
        <v>2644.81</v>
      </c>
      <c r="E19" s="15">
        <v>3928.2</v>
      </c>
      <c r="F19" s="15">
        <v>3928.2</v>
      </c>
      <c r="G19" s="108">
        <f t="shared" si="0"/>
        <v>100</v>
      </c>
      <c r="H19" s="153">
        <f t="shared" si="1"/>
        <v>148.52484677538274</v>
      </c>
    </row>
    <row r="20" spans="1:8" s="6" customFormat="1" ht="13.5" x14ac:dyDescent="0.25">
      <c r="A20" s="136">
        <v>3232</v>
      </c>
      <c r="B20" s="144"/>
      <c r="C20" s="122" t="s">
        <v>124</v>
      </c>
      <c r="D20" s="15">
        <v>6357.59</v>
      </c>
      <c r="E20" s="15">
        <v>2322.66</v>
      </c>
      <c r="F20" s="15">
        <v>2322.66</v>
      </c>
      <c r="G20" s="108">
        <f t="shared" si="0"/>
        <v>100</v>
      </c>
      <c r="H20" s="153">
        <f t="shared" si="1"/>
        <v>36.533655048532538</v>
      </c>
    </row>
    <row r="21" spans="1:8" s="6" customFormat="1" ht="13.5" x14ac:dyDescent="0.25">
      <c r="A21" s="136">
        <v>3233</v>
      </c>
      <c r="B21" s="144"/>
      <c r="C21" s="122" t="s">
        <v>125</v>
      </c>
      <c r="D21" s="15">
        <v>0</v>
      </c>
      <c r="E21" s="15">
        <v>730</v>
      </c>
      <c r="F21" s="15">
        <v>730</v>
      </c>
      <c r="G21" s="108">
        <f t="shared" si="0"/>
        <v>100</v>
      </c>
      <c r="H21" s="153" t="e">
        <f t="shared" si="1"/>
        <v>#DIV/0!</v>
      </c>
    </row>
    <row r="22" spans="1:8" ht="13.5" x14ac:dyDescent="0.25">
      <c r="A22" s="135">
        <v>3234</v>
      </c>
      <c r="B22" s="141"/>
      <c r="C22" s="122" t="s">
        <v>126</v>
      </c>
      <c r="D22" s="15">
        <v>5644.36</v>
      </c>
      <c r="E22" s="15">
        <v>6781.61</v>
      </c>
      <c r="F22" s="15">
        <v>6781.61</v>
      </c>
      <c r="G22" s="108">
        <f t="shared" si="0"/>
        <v>100</v>
      </c>
      <c r="H22" s="153">
        <f t="shared" si="1"/>
        <v>120.14843135448483</v>
      </c>
    </row>
    <row r="23" spans="1:8" s="6" customFormat="1" ht="13.5" x14ac:dyDescent="0.25">
      <c r="A23" s="136">
        <v>3235</v>
      </c>
      <c r="B23" s="144"/>
      <c r="C23" s="122" t="s">
        <v>127</v>
      </c>
      <c r="D23" s="15">
        <v>29785.040000000001</v>
      </c>
      <c r="E23" s="15">
        <v>32304.79</v>
      </c>
      <c r="F23" s="15">
        <v>32304.79</v>
      </c>
      <c r="G23" s="108">
        <f t="shared" si="0"/>
        <v>100</v>
      </c>
      <c r="H23" s="153">
        <f t="shared" si="1"/>
        <v>108.4597838377924</v>
      </c>
    </row>
    <row r="24" spans="1:8" s="11" customFormat="1" ht="13.5" x14ac:dyDescent="0.25">
      <c r="A24" s="136">
        <v>3236</v>
      </c>
      <c r="B24" s="144"/>
      <c r="C24" s="122" t="s">
        <v>128</v>
      </c>
      <c r="D24" s="15">
        <v>2389</v>
      </c>
      <c r="E24" s="15">
        <v>3085.98</v>
      </c>
      <c r="F24" s="15">
        <v>3085.98</v>
      </c>
      <c r="G24" s="108">
        <f t="shared" si="0"/>
        <v>100</v>
      </c>
      <c r="H24" s="153">
        <f t="shared" si="1"/>
        <v>129.17455002092925</v>
      </c>
    </row>
    <row r="25" spans="1:8" s="6" customFormat="1" ht="13.5" x14ac:dyDescent="0.25">
      <c r="A25" s="136">
        <v>3237</v>
      </c>
      <c r="B25" s="144"/>
      <c r="C25" s="122" t="s">
        <v>129</v>
      </c>
      <c r="D25" s="15">
        <v>29.87</v>
      </c>
      <c r="E25" s="15">
        <v>535.04999999999995</v>
      </c>
      <c r="F25" s="15">
        <v>535.04999999999995</v>
      </c>
      <c r="G25" s="108">
        <f t="shared" si="0"/>
        <v>100</v>
      </c>
      <c r="H25" s="153">
        <f t="shared" si="1"/>
        <v>1791.2621359223299</v>
      </c>
    </row>
    <row r="26" spans="1:8" s="6" customFormat="1" ht="13.5" x14ac:dyDescent="0.25">
      <c r="A26" s="136">
        <v>3238</v>
      </c>
      <c r="B26" s="144"/>
      <c r="C26" s="122" t="s">
        <v>130</v>
      </c>
      <c r="D26" s="15">
        <v>3749.58</v>
      </c>
      <c r="E26" s="15">
        <v>4385.8100000000004</v>
      </c>
      <c r="F26" s="15">
        <v>4385.8100000000004</v>
      </c>
      <c r="G26" s="108">
        <f t="shared" si="0"/>
        <v>100</v>
      </c>
      <c r="H26" s="153">
        <f t="shared" si="1"/>
        <v>116.96803375311369</v>
      </c>
    </row>
    <row r="27" spans="1:8" s="6" customFormat="1" ht="13.5" x14ac:dyDescent="0.25">
      <c r="A27" s="136">
        <v>3239</v>
      </c>
      <c r="B27" s="144"/>
      <c r="C27" s="122" t="s">
        <v>131</v>
      </c>
      <c r="D27" s="97">
        <v>17.100000000000001</v>
      </c>
      <c r="E27" s="15">
        <v>482.14</v>
      </c>
      <c r="F27" s="97">
        <v>482.14</v>
      </c>
      <c r="G27" s="108">
        <f t="shared" si="0"/>
        <v>100</v>
      </c>
      <c r="H27" s="153">
        <f t="shared" si="1"/>
        <v>2819.5321637426896</v>
      </c>
    </row>
    <row r="28" spans="1:8" s="1" customFormat="1" ht="13.5" x14ac:dyDescent="0.25">
      <c r="A28" s="134">
        <v>329</v>
      </c>
      <c r="B28" s="143">
        <v>451</v>
      </c>
      <c r="C28" s="121" t="s">
        <v>157</v>
      </c>
      <c r="D28" s="14">
        <v>1329.2</v>
      </c>
      <c r="E28" s="14">
        <v>3541.88</v>
      </c>
      <c r="F28" s="14">
        <v>3541.88</v>
      </c>
      <c r="G28" s="108">
        <f t="shared" si="0"/>
        <v>100</v>
      </c>
      <c r="H28" s="153">
        <f t="shared" si="1"/>
        <v>266.46704784832986</v>
      </c>
    </row>
    <row r="29" spans="1:8" ht="13.5" x14ac:dyDescent="0.25">
      <c r="A29" s="135">
        <v>3292</v>
      </c>
      <c r="B29" s="141"/>
      <c r="C29" s="122" t="s">
        <v>132</v>
      </c>
      <c r="D29" s="15">
        <v>152.04</v>
      </c>
      <c r="E29" s="15">
        <v>306.24</v>
      </c>
      <c r="F29" s="15">
        <v>306.24</v>
      </c>
      <c r="G29" s="108">
        <f t="shared" si="0"/>
        <v>100</v>
      </c>
      <c r="H29" s="153">
        <f t="shared" si="1"/>
        <v>201.42067876874509</v>
      </c>
    </row>
    <row r="30" spans="1:8" s="6" customFormat="1" ht="13.5" x14ac:dyDescent="0.25">
      <c r="A30" s="136">
        <v>3293</v>
      </c>
      <c r="B30" s="144"/>
      <c r="C30" s="122" t="s">
        <v>133</v>
      </c>
      <c r="D30" s="15">
        <v>425.57</v>
      </c>
      <c r="E30" s="15">
        <v>1599.71</v>
      </c>
      <c r="F30" s="15">
        <v>1599.71</v>
      </c>
      <c r="G30" s="108">
        <f t="shared" si="0"/>
        <v>100</v>
      </c>
      <c r="H30" s="153">
        <f t="shared" si="1"/>
        <v>375.89820711046366</v>
      </c>
    </row>
    <row r="31" spans="1:8" s="6" customFormat="1" ht="13.5" x14ac:dyDescent="0.25">
      <c r="A31" s="136">
        <v>3294</v>
      </c>
      <c r="B31" s="144"/>
      <c r="C31" s="122" t="s">
        <v>134</v>
      </c>
      <c r="D31" s="15">
        <v>55</v>
      </c>
      <c r="E31" s="15">
        <v>0</v>
      </c>
      <c r="F31" s="15">
        <v>0</v>
      </c>
      <c r="G31" s="108" t="e">
        <f t="shared" si="0"/>
        <v>#DIV/0!</v>
      </c>
      <c r="H31" s="153">
        <f t="shared" si="1"/>
        <v>0</v>
      </c>
    </row>
    <row r="32" spans="1:8" s="6" customFormat="1" ht="15.75" customHeight="1" x14ac:dyDescent="0.25">
      <c r="A32" s="136">
        <v>3299</v>
      </c>
      <c r="B32" s="144"/>
      <c r="C32" s="122" t="s">
        <v>135</v>
      </c>
      <c r="D32" s="15">
        <v>696.59</v>
      </c>
      <c r="E32" s="15">
        <v>1635.93</v>
      </c>
      <c r="F32" s="15">
        <v>1635.93</v>
      </c>
      <c r="G32" s="108">
        <f t="shared" si="0"/>
        <v>100</v>
      </c>
      <c r="H32" s="153">
        <f t="shared" si="1"/>
        <v>234.84833259162491</v>
      </c>
    </row>
    <row r="33" spans="1:8" s="11" customFormat="1" ht="15.75" customHeight="1" x14ac:dyDescent="0.25">
      <c r="A33" s="158">
        <v>4</v>
      </c>
      <c r="B33" s="159">
        <v>451</v>
      </c>
      <c r="C33" s="44" t="s">
        <v>136</v>
      </c>
      <c r="D33" s="45">
        <v>1565.1</v>
      </c>
      <c r="E33" s="45">
        <v>0</v>
      </c>
      <c r="F33" s="45">
        <v>0</v>
      </c>
      <c r="G33" s="108">
        <v>0</v>
      </c>
      <c r="H33" s="109">
        <f t="shared" ref="H33:H46" si="2">F33/D33*100</f>
        <v>0</v>
      </c>
    </row>
    <row r="34" spans="1:8" s="11" customFormat="1" ht="15.75" customHeight="1" x14ac:dyDescent="0.25">
      <c r="A34" s="134">
        <v>42</v>
      </c>
      <c r="B34" s="143">
        <v>451</v>
      </c>
      <c r="C34" s="121" t="s">
        <v>137</v>
      </c>
      <c r="D34" s="14">
        <v>1565.1</v>
      </c>
      <c r="E34" s="14">
        <v>0</v>
      </c>
      <c r="F34" s="14">
        <v>0</v>
      </c>
      <c r="G34" s="152" t="e">
        <f t="shared" ref="G34:G57" si="3">F34/E34*100</f>
        <v>#DIV/0!</v>
      </c>
      <c r="H34" s="153">
        <f t="shared" si="2"/>
        <v>0</v>
      </c>
    </row>
    <row r="35" spans="1:8" s="11" customFormat="1" ht="15.75" customHeight="1" x14ac:dyDescent="0.25">
      <c r="A35" s="134">
        <v>422</v>
      </c>
      <c r="B35" s="143">
        <v>451</v>
      </c>
      <c r="C35" s="121" t="s">
        <v>138</v>
      </c>
      <c r="D35" s="14">
        <v>622.5</v>
      </c>
      <c r="E35" s="14">
        <v>0</v>
      </c>
      <c r="F35" s="14">
        <v>0</v>
      </c>
      <c r="G35" s="152" t="e">
        <f t="shared" si="3"/>
        <v>#DIV/0!</v>
      </c>
      <c r="H35" s="153">
        <f t="shared" si="2"/>
        <v>0</v>
      </c>
    </row>
    <row r="36" spans="1:8" s="11" customFormat="1" ht="15.75" customHeight="1" x14ac:dyDescent="0.25">
      <c r="A36" s="136">
        <v>4221</v>
      </c>
      <c r="B36" s="144"/>
      <c r="C36" s="122" t="s">
        <v>139</v>
      </c>
      <c r="D36" s="15">
        <v>622.5</v>
      </c>
      <c r="E36" s="15">
        <v>0</v>
      </c>
      <c r="F36" s="15">
        <v>0</v>
      </c>
      <c r="G36" s="152" t="e">
        <f t="shared" si="3"/>
        <v>#DIV/0!</v>
      </c>
      <c r="H36" s="153">
        <f t="shared" si="2"/>
        <v>0</v>
      </c>
    </row>
    <row r="37" spans="1:8" s="11" customFormat="1" ht="15.75" customHeight="1" x14ac:dyDescent="0.25">
      <c r="A37" s="134">
        <v>424</v>
      </c>
      <c r="B37" s="143">
        <v>451</v>
      </c>
      <c r="C37" s="121" t="s">
        <v>196</v>
      </c>
      <c r="D37" s="14">
        <v>942.6</v>
      </c>
      <c r="E37" s="14">
        <v>0</v>
      </c>
      <c r="F37" s="14">
        <v>0</v>
      </c>
      <c r="G37" s="152" t="e">
        <f t="shared" si="3"/>
        <v>#DIV/0!</v>
      </c>
      <c r="H37" s="153">
        <f t="shared" si="2"/>
        <v>0</v>
      </c>
    </row>
    <row r="38" spans="1:8" s="11" customFormat="1" ht="15.75" customHeight="1" x14ac:dyDescent="0.25">
      <c r="A38" s="136">
        <v>4241</v>
      </c>
      <c r="B38" s="144">
        <v>451</v>
      </c>
      <c r="C38" s="122" t="s">
        <v>196</v>
      </c>
      <c r="D38" s="15">
        <v>942.62</v>
      </c>
      <c r="E38" s="15">
        <v>0</v>
      </c>
      <c r="F38" s="15">
        <v>0</v>
      </c>
      <c r="G38" s="152" t="e">
        <f t="shared" si="3"/>
        <v>#DIV/0!</v>
      </c>
      <c r="H38" s="153">
        <f t="shared" si="2"/>
        <v>0</v>
      </c>
    </row>
    <row r="39" spans="1:8" s="11" customFormat="1" ht="19.5" customHeight="1" x14ac:dyDescent="0.25">
      <c r="A39" s="158">
        <v>3</v>
      </c>
      <c r="B39" s="159"/>
      <c r="C39" s="44" t="s">
        <v>105</v>
      </c>
      <c r="D39" s="45">
        <v>0</v>
      </c>
      <c r="E39" s="45">
        <v>6710.07</v>
      </c>
      <c r="F39" s="45">
        <v>6710.07</v>
      </c>
      <c r="G39" s="108">
        <f t="shared" si="3"/>
        <v>100</v>
      </c>
      <c r="H39" s="109" t="e">
        <f t="shared" si="2"/>
        <v>#DIV/0!</v>
      </c>
    </row>
    <row r="40" spans="1:8" s="11" customFormat="1" ht="15.75" customHeight="1" x14ac:dyDescent="0.25">
      <c r="A40" s="134">
        <v>322</v>
      </c>
      <c r="B40" s="143">
        <v>110</v>
      </c>
      <c r="C40" s="121" t="s">
        <v>116</v>
      </c>
      <c r="D40" s="14">
        <v>0</v>
      </c>
      <c r="E40" s="14">
        <v>1497.61</v>
      </c>
      <c r="F40" s="14">
        <v>1497.61</v>
      </c>
      <c r="G40" s="152">
        <f t="shared" si="3"/>
        <v>100</v>
      </c>
      <c r="H40" s="153" t="e">
        <f t="shared" si="2"/>
        <v>#DIV/0!</v>
      </c>
    </row>
    <row r="41" spans="1:8" s="11" customFormat="1" ht="15.75" customHeight="1" x14ac:dyDescent="0.25">
      <c r="A41" s="136">
        <v>3222</v>
      </c>
      <c r="B41" s="144">
        <v>110</v>
      </c>
      <c r="C41" s="122" t="s">
        <v>229</v>
      </c>
      <c r="D41" s="15">
        <v>0</v>
      </c>
      <c r="E41" s="15">
        <v>1497.61</v>
      </c>
      <c r="F41" s="15">
        <v>1497.61</v>
      </c>
      <c r="G41" s="152">
        <f t="shared" si="3"/>
        <v>100</v>
      </c>
      <c r="H41" s="153" t="e">
        <f t="shared" si="2"/>
        <v>#DIV/0!</v>
      </c>
    </row>
    <row r="42" spans="1:8" s="11" customFormat="1" ht="15.75" customHeight="1" x14ac:dyDescent="0.25">
      <c r="A42" s="134">
        <v>323</v>
      </c>
      <c r="B42" s="143">
        <v>110</v>
      </c>
      <c r="C42" s="121" t="s">
        <v>122</v>
      </c>
      <c r="D42" s="14">
        <v>0</v>
      </c>
      <c r="E42" s="14">
        <v>1494.93</v>
      </c>
      <c r="F42" s="14">
        <v>1494.93</v>
      </c>
      <c r="G42" s="152">
        <f t="shared" si="3"/>
        <v>100</v>
      </c>
      <c r="H42" s="153" t="e">
        <f t="shared" si="2"/>
        <v>#DIV/0!</v>
      </c>
    </row>
    <row r="43" spans="1:8" s="11" customFormat="1" ht="15.75" customHeight="1" x14ac:dyDescent="0.25">
      <c r="A43" s="136">
        <v>3234</v>
      </c>
      <c r="B43" s="144">
        <v>110</v>
      </c>
      <c r="C43" s="122" t="s">
        <v>126</v>
      </c>
      <c r="D43" s="15">
        <v>0</v>
      </c>
      <c r="E43" s="15">
        <v>502.34</v>
      </c>
      <c r="F43" s="15">
        <v>502.34</v>
      </c>
      <c r="G43" s="152">
        <f t="shared" si="3"/>
        <v>100</v>
      </c>
      <c r="H43" s="153" t="e">
        <f t="shared" si="2"/>
        <v>#DIV/0!</v>
      </c>
    </row>
    <row r="44" spans="1:8" s="11" customFormat="1" ht="15.75" customHeight="1" x14ac:dyDescent="0.25">
      <c r="A44" s="136">
        <v>3239</v>
      </c>
      <c r="B44" s="144">
        <v>110</v>
      </c>
      <c r="C44" s="122" t="s">
        <v>131</v>
      </c>
      <c r="D44" s="15">
        <v>0</v>
      </c>
      <c r="E44" s="15">
        <v>992.59</v>
      </c>
      <c r="F44" s="15">
        <v>992.59</v>
      </c>
      <c r="G44" s="152">
        <f t="shared" si="3"/>
        <v>100</v>
      </c>
      <c r="H44" s="153" t="e">
        <f t="shared" si="2"/>
        <v>#DIV/0!</v>
      </c>
    </row>
    <row r="45" spans="1:8" s="11" customFormat="1" ht="15.75" customHeight="1" x14ac:dyDescent="0.25">
      <c r="A45" s="134">
        <v>323</v>
      </c>
      <c r="B45" s="143">
        <v>121</v>
      </c>
      <c r="C45" s="121" t="s">
        <v>122</v>
      </c>
      <c r="D45" s="14">
        <v>0</v>
      </c>
      <c r="E45" s="14">
        <v>3717.53</v>
      </c>
      <c r="F45" s="14">
        <v>3717.53</v>
      </c>
      <c r="G45" s="152">
        <f t="shared" si="3"/>
        <v>100</v>
      </c>
      <c r="H45" s="153" t="e">
        <f t="shared" si="2"/>
        <v>#DIV/0!</v>
      </c>
    </row>
    <row r="46" spans="1:8" s="11" customFormat="1" ht="15.75" customHeight="1" x14ac:dyDescent="0.25">
      <c r="A46" s="136">
        <v>3235</v>
      </c>
      <c r="B46" s="144">
        <v>121</v>
      </c>
      <c r="C46" s="122" t="s">
        <v>127</v>
      </c>
      <c r="D46" s="15">
        <v>0</v>
      </c>
      <c r="E46" s="15">
        <v>3717.53</v>
      </c>
      <c r="F46" s="15">
        <v>3717.53</v>
      </c>
      <c r="G46" s="152">
        <f t="shared" si="3"/>
        <v>100</v>
      </c>
      <c r="H46" s="153" t="e">
        <f t="shared" si="2"/>
        <v>#DIV/0!</v>
      </c>
    </row>
    <row r="47" spans="1:8" s="11" customFormat="1" ht="28.5" customHeight="1" x14ac:dyDescent="0.25">
      <c r="A47" s="158">
        <v>671</v>
      </c>
      <c r="B47" s="159"/>
      <c r="C47" s="44" t="s">
        <v>226</v>
      </c>
      <c r="D47" s="45"/>
      <c r="E47" s="45"/>
      <c r="F47" s="45"/>
      <c r="G47" s="108"/>
      <c r="H47" s="109"/>
    </row>
    <row r="48" spans="1:8" s="11" customFormat="1" ht="21" customHeight="1" x14ac:dyDescent="0.25">
      <c r="A48" s="157">
        <v>3</v>
      </c>
      <c r="B48" s="156"/>
      <c r="C48" s="211" t="s">
        <v>105</v>
      </c>
      <c r="D48" s="212">
        <v>0</v>
      </c>
      <c r="E48" s="212">
        <v>14987.51</v>
      </c>
      <c r="F48" s="212">
        <v>14987.51</v>
      </c>
      <c r="G48" s="108">
        <f t="shared" si="3"/>
        <v>100</v>
      </c>
      <c r="H48" s="213" t="e">
        <f>F48/D48*100</f>
        <v>#DIV/0!</v>
      </c>
    </row>
    <row r="49" spans="1:10" s="11" customFormat="1" ht="17.25" customHeight="1" x14ac:dyDescent="0.25">
      <c r="A49" s="134">
        <v>32</v>
      </c>
      <c r="B49" s="143"/>
      <c r="C49" s="160" t="s">
        <v>110</v>
      </c>
      <c r="D49" s="14">
        <v>0</v>
      </c>
      <c r="E49" s="14">
        <v>14987.51</v>
      </c>
      <c r="F49" s="14">
        <v>14987.51</v>
      </c>
      <c r="G49" s="152">
        <f t="shared" si="3"/>
        <v>100</v>
      </c>
      <c r="H49" s="213" t="e">
        <f t="shared" ref="H49:H57" si="4">F49/D49*100</f>
        <v>#DIV/0!</v>
      </c>
    </row>
    <row r="50" spans="1:10" s="11" customFormat="1" ht="17.25" customHeight="1" x14ac:dyDescent="0.25">
      <c r="A50" s="136">
        <v>3224</v>
      </c>
      <c r="B50" s="143">
        <v>451</v>
      </c>
      <c r="C50" s="122" t="s">
        <v>227</v>
      </c>
      <c r="D50" s="14">
        <v>0</v>
      </c>
      <c r="E50" s="14">
        <v>302.14</v>
      </c>
      <c r="F50" s="14">
        <v>302.14</v>
      </c>
      <c r="G50" s="152">
        <f t="shared" si="3"/>
        <v>100</v>
      </c>
      <c r="H50" s="213" t="e">
        <f t="shared" si="4"/>
        <v>#DIV/0!</v>
      </c>
    </row>
    <row r="51" spans="1:10" s="11" customFormat="1" ht="17.25" customHeight="1" x14ac:dyDescent="0.25">
      <c r="A51" s="136">
        <v>3232</v>
      </c>
      <c r="B51" s="143">
        <v>451</v>
      </c>
      <c r="C51" s="122" t="s">
        <v>228</v>
      </c>
      <c r="D51" s="14">
        <v>0</v>
      </c>
      <c r="E51" s="14">
        <v>10371.64</v>
      </c>
      <c r="F51" s="14">
        <v>10371.64</v>
      </c>
      <c r="G51" s="152">
        <f t="shared" si="3"/>
        <v>100</v>
      </c>
      <c r="H51" s="213" t="e">
        <f t="shared" si="4"/>
        <v>#DIV/0!</v>
      </c>
    </row>
    <row r="52" spans="1:10" s="11" customFormat="1" ht="17.25" customHeight="1" x14ac:dyDescent="0.25">
      <c r="A52" s="149">
        <v>3232</v>
      </c>
      <c r="B52" s="143">
        <v>110</v>
      </c>
      <c r="C52" s="122" t="s">
        <v>228</v>
      </c>
      <c r="D52" s="14">
        <v>0</v>
      </c>
      <c r="E52" s="14">
        <v>1750</v>
      </c>
      <c r="F52" s="14">
        <v>1750</v>
      </c>
      <c r="G52" s="152">
        <f t="shared" si="3"/>
        <v>100</v>
      </c>
      <c r="H52" s="213" t="e">
        <f t="shared" si="4"/>
        <v>#DIV/0!</v>
      </c>
    </row>
    <row r="53" spans="1:10" s="11" customFormat="1" ht="17.25" customHeight="1" x14ac:dyDescent="0.25">
      <c r="A53" s="136">
        <v>3232</v>
      </c>
      <c r="B53" s="143">
        <v>121</v>
      </c>
      <c r="C53" s="122" t="s">
        <v>228</v>
      </c>
      <c r="D53" s="14">
        <v>0</v>
      </c>
      <c r="E53" s="14">
        <v>2563.73</v>
      </c>
      <c r="F53" s="14">
        <v>2563.73</v>
      </c>
      <c r="G53" s="152">
        <f t="shared" si="3"/>
        <v>100</v>
      </c>
      <c r="H53" s="213" t="e">
        <f t="shared" si="4"/>
        <v>#DIV/0!</v>
      </c>
    </row>
    <row r="54" spans="1:10" s="11" customFormat="1" ht="17.25" customHeight="1" x14ac:dyDescent="0.25">
      <c r="A54" s="158">
        <v>4</v>
      </c>
      <c r="B54" s="159"/>
      <c r="C54" s="44" t="s">
        <v>136</v>
      </c>
      <c r="D54" s="45">
        <v>0</v>
      </c>
      <c r="E54" s="45">
        <v>6278</v>
      </c>
      <c r="F54" s="45">
        <v>6277.94</v>
      </c>
      <c r="G54" s="108">
        <f t="shared" si="3"/>
        <v>99.999044281618339</v>
      </c>
      <c r="H54" s="213" t="e">
        <f t="shared" si="4"/>
        <v>#DIV/0!</v>
      </c>
    </row>
    <row r="55" spans="1:10" s="11" customFormat="1" ht="17.25" customHeight="1" x14ac:dyDescent="0.25">
      <c r="A55" s="134">
        <v>42</v>
      </c>
      <c r="B55" s="143"/>
      <c r="C55" s="121" t="s">
        <v>137</v>
      </c>
      <c r="D55" s="14">
        <v>0</v>
      </c>
      <c r="E55" s="14">
        <v>6278</v>
      </c>
      <c r="F55" s="14">
        <v>6277.94</v>
      </c>
      <c r="G55" s="152">
        <f t="shared" si="3"/>
        <v>99.999044281618339</v>
      </c>
      <c r="H55" s="213" t="e">
        <f t="shared" si="4"/>
        <v>#DIV/0!</v>
      </c>
    </row>
    <row r="56" spans="1:10" s="11" customFormat="1" ht="17.25" customHeight="1" x14ac:dyDescent="0.25">
      <c r="A56" s="136">
        <v>4221</v>
      </c>
      <c r="B56" s="143">
        <v>451</v>
      </c>
      <c r="C56" s="122" t="s">
        <v>139</v>
      </c>
      <c r="D56" s="14">
        <v>0</v>
      </c>
      <c r="E56" s="14">
        <v>3278</v>
      </c>
      <c r="F56" s="14">
        <v>3278</v>
      </c>
      <c r="G56" s="152">
        <f t="shared" si="3"/>
        <v>100</v>
      </c>
      <c r="H56" s="213" t="e">
        <f t="shared" si="4"/>
        <v>#DIV/0!</v>
      </c>
    </row>
    <row r="57" spans="1:10" s="11" customFormat="1" ht="17.25" customHeight="1" x14ac:dyDescent="0.25">
      <c r="A57" s="136">
        <v>4221</v>
      </c>
      <c r="B57" s="143">
        <v>110</v>
      </c>
      <c r="C57" s="122" t="s">
        <v>139</v>
      </c>
      <c r="D57" s="14">
        <v>0</v>
      </c>
      <c r="E57" s="14">
        <v>3000</v>
      </c>
      <c r="F57" s="14">
        <v>2999.94</v>
      </c>
      <c r="G57" s="152">
        <f t="shared" si="3"/>
        <v>99.998000000000005</v>
      </c>
      <c r="H57" s="213" t="e">
        <f t="shared" si="4"/>
        <v>#DIV/0!</v>
      </c>
    </row>
    <row r="58" spans="1:10" s="11" customFormat="1" ht="26.25" customHeight="1" x14ac:dyDescent="0.25">
      <c r="A58" s="178">
        <v>66</v>
      </c>
      <c r="B58" s="180">
        <v>31</v>
      </c>
      <c r="C58" s="179" t="s">
        <v>152</v>
      </c>
      <c r="D58" s="75"/>
      <c r="E58" s="75"/>
      <c r="F58" s="75"/>
      <c r="G58" s="108"/>
      <c r="H58" s="109"/>
    </row>
    <row r="59" spans="1:10" s="11" customFormat="1" ht="23.25" customHeight="1" x14ac:dyDescent="0.25">
      <c r="A59" s="158">
        <v>3</v>
      </c>
      <c r="B59" s="159">
        <v>31</v>
      </c>
      <c r="C59" s="83" t="s">
        <v>105</v>
      </c>
      <c r="D59" s="84">
        <v>544.95000000000005</v>
      </c>
      <c r="E59" s="84">
        <v>4400</v>
      </c>
      <c r="F59" s="84">
        <v>3441.97</v>
      </c>
      <c r="G59" s="152">
        <f t="shared" ref="G59:G91" si="5">F59/E59*100</f>
        <v>78.226590909090916</v>
      </c>
      <c r="H59" s="153">
        <f t="shared" ref="H59:H97" si="6">F59/D59*100</f>
        <v>631.61207450224776</v>
      </c>
    </row>
    <row r="60" spans="1:10" s="11" customFormat="1" ht="17.25" customHeight="1" x14ac:dyDescent="0.25">
      <c r="A60" s="134">
        <v>31</v>
      </c>
      <c r="B60" s="143">
        <v>31</v>
      </c>
      <c r="C60" s="121" t="s">
        <v>116</v>
      </c>
      <c r="D60" s="49">
        <v>66.36</v>
      </c>
      <c r="E60" s="14">
        <v>300</v>
      </c>
      <c r="F60" s="49">
        <v>300</v>
      </c>
      <c r="G60" s="152">
        <f t="shared" si="5"/>
        <v>100</v>
      </c>
      <c r="H60" s="153">
        <f t="shared" si="6"/>
        <v>452.07956600361666</v>
      </c>
    </row>
    <row r="61" spans="1:10" s="11" customFormat="1" ht="13.5" x14ac:dyDescent="0.25">
      <c r="A61" s="134">
        <v>312</v>
      </c>
      <c r="B61" s="143">
        <v>31</v>
      </c>
      <c r="C61" s="121" t="s">
        <v>107</v>
      </c>
      <c r="D61" s="49">
        <v>66.36</v>
      </c>
      <c r="E61" s="14">
        <v>300</v>
      </c>
      <c r="F61" s="49">
        <v>300</v>
      </c>
      <c r="G61" s="152">
        <f t="shared" si="5"/>
        <v>100</v>
      </c>
      <c r="H61" s="153">
        <f t="shared" si="6"/>
        <v>452.07956600361666</v>
      </c>
    </row>
    <row r="62" spans="1:10" s="11" customFormat="1" ht="13.5" x14ac:dyDescent="0.25">
      <c r="A62" s="135">
        <v>3121</v>
      </c>
      <c r="B62" s="141">
        <v>31</v>
      </c>
      <c r="C62" s="122" t="s">
        <v>107</v>
      </c>
      <c r="D62" s="97">
        <v>66.36</v>
      </c>
      <c r="E62" s="15">
        <v>300</v>
      </c>
      <c r="F62" s="97">
        <v>300</v>
      </c>
      <c r="G62" s="152">
        <f t="shared" si="5"/>
        <v>100</v>
      </c>
      <c r="H62" s="153">
        <f t="shared" si="6"/>
        <v>452.07956600361666</v>
      </c>
    </row>
    <row r="63" spans="1:10" s="76" customFormat="1" ht="19.5" customHeight="1" x14ac:dyDescent="0.25">
      <c r="A63" s="137">
        <v>32</v>
      </c>
      <c r="B63" s="145">
        <v>31</v>
      </c>
      <c r="C63" s="117" t="s">
        <v>116</v>
      </c>
      <c r="D63" s="82">
        <v>5400.59</v>
      </c>
      <c r="E63" s="82">
        <v>4100</v>
      </c>
      <c r="F63" s="82">
        <v>3141.97</v>
      </c>
      <c r="G63" s="152">
        <f t="shared" si="5"/>
        <v>76.633414634146334</v>
      </c>
      <c r="H63" s="153">
        <f t="shared" si="6"/>
        <v>58.178273114604139</v>
      </c>
    </row>
    <row r="64" spans="1:10" s="11" customFormat="1" ht="13.5" x14ac:dyDescent="0.25">
      <c r="A64" s="134">
        <v>321</v>
      </c>
      <c r="B64" s="143">
        <v>31</v>
      </c>
      <c r="C64" s="121" t="s">
        <v>141</v>
      </c>
      <c r="D64" s="14">
        <v>196.35</v>
      </c>
      <c r="E64" s="14">
        <v>150</v>
      </c>
      <c r="F64" s="14">
        <v>0</v>
      </c>
      <c r="G64" s="152">
        <f t="shared" si="5"/>
        <v>0</v>
      </c>
      <c r="H64" s="153">
        <f t="shared" si="6"/>
        <v>0</v>
      </c>
      <c r="J64" s="103"/>
    </row>
    <row r="65" spans="1:10" s="11" customFormat="1" ht="13.5" x14ac:dyDescent="0.25">
      <c r="A65" s="136">
        <v>3211</v>
      </c>
      <c r="B65" s="144">
        <v>31</v>
      </c>
      <c r="C65" s="122" t="s">
        <v>112</v>
      </c>
      <c r="D65" s="15">
        <v>132.75</v>
      </c>
      <c r="E65" s="15">
        <v>150</v>
      </c>
      <c r="F65" s="15">
        <v>0</v>
      </c>
      <c r="G65" s="152">
        <f t="shared" si="5"/>
        <v>0</v>
      </c>
      <c r="H65" s="153">
        <f t="shared" si="6"/>
        <v>0</v>
      </c>
      <c r="J65" s="103"/>
    </row>
    <row r="66" spans="1:10" s="11" customFormat="1" ht="13.5" x14ac:dyDescent="0.25">
      <c r="A66" s="136">
        <v>3214</v>
      </c>
      <c r="B66" s="144">
        <v>31</v>
      </c>
      <c r="C66" s="122" t="s">
        <v>197</v>
      </c>
      <c r="D66" s="15">
        <v>63.6</v>
      </c>
      <c r="E66" s="15">
        <v>0</v>
      </c>
      <c r="F66" s="15">
        <v>0</v>
      </c>
      <c r="G66" s="152" t="e">
        <f t="shared" si="5"/>
        <v>#DIV/0!</v>
      </c>
      <c r="H66" s="153">
        <f t="shared" si="6"/>
        <v>0</v>
      </c>
      <c r="J66" s="103"/>
    </row>
    <row r="67" spans="1:10" s="11" customFormat="1" ht="13.5" x14ac:dyDescent="0.25">
      <c r="A67" s="134">
        <v>322</v>
      </c>
      <c r="B67" s="143">
        <v>31</v>
      </c>
      <c r="C67" s="121" t="s">
        <v>142</v>
      </c>
      <c r="D67" s="14">
        <v>1367.12</v>
      </c>
      <c r="E67" s="14">
        <v>1900</v>
      </c>
      <c r="F67" s="14">
        <v>2417.9899999999998</v>
      </c>
      <c r="G67" s="152">
        <f t="shared" si="5"/>
        <v>127.26263157894735</v>
      </c>
      <c r="H67" s="153">
        <f t="shared" si="6"/>
        <v>176.86742934051142</v>
      </c>
    </row>
    <row r="68" spans="1:10" s="11" customFormat="1" ht="13.5" x14ac:dyDescent="0.25">
      <c r="A68" s="136">
        <v>3221</v>
      </c>
      <c r="B68" s="144">
        <v>31</v>
      </c>
      <c r="C68" s="122" t="s">
        <v>117</v>
      </c>
      <c r="D68" s="97">
        <v>115.04</v>
      </c>
      <c r="E68" s="15">
        <v>400</v>
      </c>
      <c r="F68" s="97">
        <v>0</v>
      </c>
      <c r="G68" s="152">
        <f t="shared" si="5"/>
        <v>0</v>
      </c>
      <c r="H68" s="153">
        <f t="shared" si="6"/>
        <v>0</v>
      </c>
    </row>
    <row r="69" spans="1:10" s="11" customFormat="1" ht="13.5" x14ac:dyDescent="0.25">
      <c r="A69" s="136">
        <v>3222</v>
      </c>
      <c r="B69" s="144">
        <v>31</v>
      </c>
      <c r="C69" s="123" t="s">
        <v>171</v>
      </c>
      <c r="D69" s="97">
        <v>347.45</v>
      </c>
      <c r="E69" s="15">
        <v>100</v>
      </c>
      <c r="F69" s="97">
        <v>88.65</v>
      </c>
      <c r="G69" s="152">
        <f t="shared" si="5"/>
        <v>88.65</v>
      </c>
      <c r="H69" s="153">
        <f t="shared" si="6"/>
        <v>25.514462512591741</v>
      </c>
    </row>
    <row r="70" spans="1:10" s="11" customFormat="1" ht="13.5" x14ac:dyDescent="0.25">
      <c r="A70" s="136">
        <v>3224</v>
      </c>
      <c r="B70" s="144">
        <v>31</v>
      </c>
      <c r="C70" s="122" t="s">
        <v>143</v>
      </c>
      <c r="D70" s="15">
        <v>0</v>
      </c>
      <c r="E70" s="15">
        <v>1000</v>
      </c>
      <c r="F70" s="15">
        <v>1861.83</v>
      </c>
      <c r="G70" s="152">
        <f t="shared" si="5"/>
        <v>186.18299999999999</v>
      </c>
      <c r="H70" s="153" t="e">
        <f t="shared" si="6"/>
        <v>#DIV/0!</v>
      </c>
    </row>
    <row r="71" spans="1:10" s="11" customFormat="1" ht="12.75" customHeight="1" x14ac:dyDescent="0.25">
      <c r="A71" s="136">
        <v>3225</v>
      </c>
      <c r="B71" s="144">
        <v>31</v>
      </c>
      <c r="C71" s="122" t="s">
        <v>144</v>
      </c>
      <c r="D71" s="15">
        <v>904.63</v>
      </c>
      <c r="E71" s="15">
        <v>400</v>
      </c>
      <c r="F71" s="15">
        <v>467.51</v>
      </c>
      <c r="G71" s="152">
        <f t="shared" si="5"/>
        <v>116.87749999999998</v>
      </c>
      <c r="H71" s="153">
        <f t="shared" si="6"/>
        <v>51.679692249870115</v>
      </c>
    </row>
    <row r="72" spans="1:10" s="11" customFormat="1" ht="12.75" customHeight="1" x14ac:dyDescent="0.25">
      <c r="A72" s="134">
        <v>323</v>
      </c>
      <c r="B72" s="143">
        <v>31</v>
      </c>
      <c r="C72" s="48" t="s">
        <v>145</v>
      </c>
      <c r="D72" s="14">
        <v>1151.4000000000001</v>
      </c>
      <c r="E72" s="14">
        <v>1150</v>
      </c>
      <c r="F72" s="14">
        <v>557.16</v>
      </c>
      <c r="G72" s="152">
        <f t="shared" si="5"/>
        <v>48.44869565217391</v>
      </c>
      <c r="H72" s="153">
        <f t="shared" si="6"/>
        <v>48.389786347055754</v>
      </c>
    </row>
    <row r="73" spans="1:10" s="11" customFormat="1" ht="12.75" customHeight="1" x14ac:dyDescent="0.25">
      <c r="A73" s="149">
        <v>3232</v>
      </c>
      <c r="B73" s="144">
        <v>31</v>
      </c>
      <c r="C73" s="123" t="s">
        <v>198</v>
      </c>
      <c r="D73" s="15">
        <v>0</v>
      </c>
      <c r="E73" s="15">
        <v>400</v>
      </c>
      <c r="F73" s="15">
        <v>0</v>
      </c>
      <c r="G73" s="152">
        <f t="shared" si="5"/>
        <v>0</v>
      </c>
      <c r="H73" s="153" t="e">
        <f t="shared" si="6"/>
        <v>#DIV/0!</v>
      </c>
    </row>
    <row r="74" spans="1:10" s="11" customFormat="1" ht="12.75" customHeight="1" x14ac:dyDescent="0.25">
      <c r="A74" s="149">
        <v>3234</v>
      </c>
      <c r="B74" s="144">
        <v>31</v>
      </c>
      <c r="C74" s="123" t="s">
        <v>126</v>
      </c>
      <c r="D74" s="15">
        <v>691.4</v>
      </c>
      <c r="E74" s="15">
        <v>0</v>
      </c>
      <c r="F74" s="15">
        <v>0</v>
      </c>
      <c r="G74" s="152" t="e">
        <f t="shared" si="5"/>
        <v>#DIV/0!</v>
      </c>
      <c r="H74" s="153">
        <f t="shared" si="6"/>
        <v>0</v>
      </c>
    </row>
    <row r="75" spans="1:10" s="11" customFormat="1" ht="12.75" customHeight="1" x14ac:dyDescent="0.25">
      <c r="A75" s="149">
        <v>3235</v>
      </c>
      <c r="B75" s="144">
        <v>31</v>
      </c>
      <c r="C75" s="123" t="s">
        <v>127</v>
      </c>
      <c r="D75" s="15">
        <v>460</v>
      </c>
      <c r="E75" s="15">
        <v>200</v>
      </c>
      <c r="F75" s="15">
        <v>0</v>
      </c>
      <c r="G75" s="152">
        <f t="shared" si="5"/>
        <v>0</v>
      </c>
      <c r="H75" s="153">
        <f t="shared" si="6"/>
        <v>0</v>
      </c>
    </row>
    <row r="76" spans="1:10" s="11" customFormat="1" ht="12.75" customHeight="1" x14ac:dyDescent="0.25">
      <c r="A76" s="149">
        <v>3236</v>
      </c>
      <c r="B76" s="144">
        <v>31</v>
      </c>
      <c r="C76" s="123" t="s">
        <v>128</v>
      </c>
      <c r="D76" s="15">
        <v>0</v>
      </c>
      <c r="E76" s="15">
        <v>150</v>
      </c>
      <c r="F76" s="15">
        <v>116.8</v>
      </c>
      <c r="G76" s="152">
        <f t="shared" si="5"/>
        <v>77.86666666666666</v>
      </c>
      <c r="H76" s="153" t="e">
        <f t="shared" si="6"/>
        <v>#DIV/0!</v>
      </c>
    </row>
    <row r="77" spans="1:10" s="11" customFormat="1" ht="12.75" customHeight="1" x14ac:dyDescent="0.25">
      <c r="A77" s="149">
        <v>3237</v>
      </c>
      <c r="B77" s="144">
        <v>31</v>
      </c>
      <c r="C77" s="123" t="s">
        <v>129</v>
      </c>
      <c r="D77" s="15">
        <v>0</v>
      </c>
      <c r="E77" s="15">
        <v>200</v>
      </c>
      <c r="F77" s="15">
        <v>203.33</v>
      </c>
      <c r="G77" s="152">
        <f t="shared" si="5"/>
        <v>101.66500000000001</v>
      </c>
      <c r="H77" s="153" t="e">
        <f t="shared" si="6"/>
        <v>#DIV/0!</v>
      </c>
    </row>
    <row r="78" spans="1:10" s="11" customFormat="1" ht="12.75" customHeight="1" x14ac:dyDescent="0.25">
      <c r="A78" s="149">
        <v>3238</v>
      </c>
      <c r="B78" s="144">
        <v>31</v>
      </c>
      <c r="C78" s="123" t="s">
        <v>130</v>
      </c>
      <c r="D78" s="15">
        <v>0</v>
      </c>
      <c r="E78" s="15">
        <v>200</v>
      </c>
      <c r="F78" s="15">
        <v>237.03</v>
      </c>
      <c r="G78" s="152">
        <f t="shared" si="5"/>
        <v>118.51499999999999</v>
      </c>
      <c r="H78" s="153" t="e">
        <f t="shared" si="6"/>
        <v>#DIV/0!</v>
      </c>
    </row>
    <row r="79" spans="1:10" s="11" customFormat="1" ht="17.25" customHeight="1" x14ac:dyDescent="0.25">
      <c r="A79" s="134">
        <v>329</v>
      </c>
      <c r="B79" s="143">
        <v>31</v>
      </c>
      <c r="C79" s="121" t="s">
        <v>146</v>
      </c>
      <c r="D79" s="14">
        <v>2685.72</v>
      </c>
      <c r="E79" s="14">
        <v>900</v>
      </c>
      <c r="F79" s="14">
        <v>166.52</v>
      </c>
      <c r="G79" s="152">
        <f t="shared" si="5"/>
        <v>18.502222222222223</v>
      </c>
      <c r="H79" s="153">
        <f t="shared" si="6"/>
        <v>6.2001995740434603</v>
      </c>
    </row>
    <row r="80" spans="1:10" s="11" customFormat="1" ht="17.25" customHeight="1" x14ac:dyDescent="0.25">
      <c r="A80" s="149">
        <v>3293</v>
      </c>
      <c r="B80" s="144">
        <v>31</v>
      </c>
      <c r="C80" s="122" t="s">
        <v>133</v>
      </c>
      <c r="D80" s="15">
        <v>1376.5</v>
      </c>
      <c r="E80" s="15">
        <v>400</v>
      </c>
      <c r="F80" s="15">
        <v>0</v>
      </c>
      <c r="G80" s="152">
        <f t="shared" si="5"/>
        <v>0</v>
      </c>
      <c r="H80" s="153">
        <f t="shared" si="6"/>
        <v>0</v>
      </c>
    </row>
    <row r="81" spans="1:8" s="11" customFormat="1" ht="17.25" customHeight="1" x14ac:dyDescent="0.25">
      <c r="A81" s="136">
        <v>3299</v>
      </c>
      <c r="B81" s="144">
        <v>31</v>
      </c>
      <c r="C81" s="122" t="s">
        <v>147</v>
      </c>
      <c r="D81" s="15">
        <v>1309.22</v>
      </c>
      <c r="E81" s="15">
        <v>500</v>
      </c>
      <c r="F81" s="15">
        <v>166.52</v>
      </c>
      <c r="G81" s="152">
        <f t="shared" si="5"/>
        <v>33.304000000000002</v>
      </c>
      <c r="H81" s="153">
        <f t="shared" si="6"/>
        <v>12.719023540734179</v>
      </c>
    </row>
    <row r="82" spans="1:8" s="11" customFormat="1" ht="26.25" x14ac:dyDescent="0.25">
      <c r="A82" s="158">
        <v>4</v>
      </c>
      <c r="B82" s="164">
        <v>31</v>
      </c>
      <c r="C82" s="44" t="s">
        <v>150</v>
      </c>
      <c r="D82" s="45">
        <v>0</v>
      </c>
      <c r="E82" s="45">
        <v>3100</v>
      </c>
      <c r="F82" s="45">
        <v>2375</v>
      </c>
      <c r="G82" s="108">
        <f>F82/E82*100</f>
        <v>76.612903225806448</v>
      </c>
      <c r="H82" s="109" t="e">
        <f t="shared" si="6"/>
        <v>#DIV/0!</v>
      </c>
    </row>
    <row r="83" spans="1:8" s="11" customFormat="1" ht="26.25" x14ac:dyDescent="0.25">
      <c r="A83" s="134">
        <v>42</v>
      </c>
      <c r="B83" s="144">
        <v>31</v>
      </c>
      <c r="C83" s="121" t="s">
        <v>137</v>
      </c>
      <c r="D83" s="14">
        <v>0</v>
      </c>
      <c r="E83" s="14">
        <v>3100</v>
      </c>
      <c r="F83" s="14">
        <v>2375</v>
      </c>
      <c r="G83" s="152">
        <f t="shared" si="5"/>
        <v>76.612903225806448</v>
      </c>
      <c r="H83" s="153" t="e">
        <f t="shared" si="6"/>
        <v>#DIV/0!</v>
      </c>
    </row>
    <row r="84" spans="1:8" s="50" customFormat="1" ht="13.5" x14ac:dyDescent="0.25">
      <c r="A84" s="146">
        <v>422</v>
      </c>
      <c r="B84" s="142">
        <v>31</v>
      </c>
      <c r="C84" s="121" t="s">
        <v>138</v>
      </c>
      <c r="D84" s="14">
        <v>0</v>
      </c>
      <c r="E84" s="14">
        <v>2800</v>
      </c>
      <c r="F84" s="14">
        <v>2375</v>
      </c>
      <c r="G84" s="152">
        <f t="shared" si="5"/>
        <v>84.821428571428569</v>
      </c>
      <c r="H84" s="153" t="e">
        <f t="shared" si="6"/>
        <v>#DIV/0!</v>
      </c>
    </row>
    <row r="85" spans="1:8" s="11" customFormat="1" ht="13.5" x14ac:dyDescent="0.25">
      <c r="A85" s="136">
        <v>4221</v>
      </c>
      <c r="B85" s="144">
        <v>31</v>
      </c>
      <c r="C85" s="122" t="s">
        <v>139</v>
      </c>
      <c r="D85" s="15">
        <v>0</v>
      </c>
      <c r="E85" s="15">
        <v>800</v>
      </c>
      <c r="F85" s="15">
        <v>1775</v>
      </c>
      <c r="G85" s="152">
        <f t="shared" si="5"/>
        <v>221.875</v>
      </c>
      <c r="H85" s="153" t="e">
        <f t="shared" si="6"/>
        <v>#DIV/0!</v>
      </c>
    </row>
    <row r="86" spans="1:8" s="11" customFormat="1" ht="13.5" x14ac:dyDescent="0.25">
      <c r="A86" s="136">
        <v>4222</v>
      </c>
      <c r="B86" s="144">
        <v>31</v>
      </c>
      <c r="C86" s="122" t="s">
        <v>225</v>
      </c>
      <c r="D86" s="15">
        <v>0</v>
      </c>
      <c r="E86" s="15">
        <v>2000</v>
      </c>
      <c r="F86" s="15">
        <v>600</v>
      </c>
      <c r="G86" s="152">
        <f t="shared" si="5"/>
        <v>30</v>
      </c>
      <c r="H86" s="153" t="e">
        <f t="shared" si="6"/>
        <v>#DIV/0!</v>
      </c>
    </row>
    <row r="87" spans="1:8" s="11" customFormat="1" ht="13.5" x14ac:dyDescent="0.25">
      <c r="A87" s="134">
        <v>424</v>
      </c>
      <c r="B87" s="143">
        <v>31</v>
      </c>
      <c r="C87" s="121" t="s">
        <v>196</v>
      </c>
      <c r="D87" s="14">
        <v>0</v>
      </c>
      <c r="E87" s="14">
        <v>300</v>
      </c>
      <c r="F87" s="14">
        <v>0</v>
      </c>
      <c r="G87" s="152">
        <f t="shared" si="5"/>
        <v>0</v>
      </c>
      <c r="H87" s="153" t="e">
        <f t="shared" si="6"/>
        <v>#DIV/0!</v>
      </c>
    </row>
    <row r="88" spans="1:8" s="11" customFormat="1" ht="13.5" x14ac:dyDescent="0.25">
      <c r="A88" s="136">
        <v>4241</v>
      </c>
      <c r="B88" s="144">
        <v>31</v>
      </c>
      <c r="C88" s="122" t="s">
        <v>196</v>
      </c>
      <c r="D88" s="15">
        <v>0</v>
      </c>
      <c r="E88" s="15">
        <v>300</v>
      </c>
      <c r="F88" s="15">
        <v>0</v>
      </c>
      <c r="G88" s="152">
        <f t="shared" si="5"/>
        <v>0</v>
      </c>
      <c r="H88" s="153" t="e">
        <f t="shared" si="6"/>
        <v>#DIV/0!</v>
      </c>
    </row>
    <row r="89" spans="1:8" s="11" customFormat="1" ht="23.25" customHeight="1" x14ac:dyDescent="0.25">
      <c r="A89" s="175">
        <v>66</v>
      </c>
      <c r="B89" s="176">
        <v>61</v>
      </c>
      <c r="C89" s="181" t="s">
        <v>175</v>
      </c>
      <c r="D89" s="46"/>
      <c r="E89" s="46"/>
      <c r="F89" s="46"/>
      <c r="G89" s="108"/>
      <c r="H89" s="109"/>
    </row>
    <row r="90" spans="1:8" s="11" customFormat="1" ht="13.5" x14ac:dyDescent="0.25">
      <c r="A90" s="157">
        <v>3</v>
      </c>
      <c r="B90" s="161">
        <v>61</v>
      </c>
      <c r="C90" s="44" t="s">
        <v>105</v>
      </c>
      <c r="D90" s="46">
        <v>10</v>
      </c>
      <c r="E90" s="46">
        <v>0</v>
      </c>
      <c r="F90" s="46">
        <v>0</v>
      </c>
      <c r="G90" s="152" t="e">
        <f t="shared" si="5"/>
        <v>#DIV/0!</v>
      </c>
      <c r="H90" s="153">
        <f t="shared" si="6"/>
        <v>0</v>
      </c>
    </row>
    <row r="91" spans="1:8" s="11" customFormat="1" ht="13.5" x14ac:dyDescent="0.25">
      <c r="A91" s="133">
        <v>32</v>
      </c>
      <c r="B91" s="141">
        <v>61</v>
      </c>
      <c r="C91" s="194" t="s">
        <v>116</v>
      </c>
      <c r="D91" s="151">
        <v>10</v>
      </c>
      <c r="E91" s="151">
        <v>0</v>
      </c>
      <c r="F91" s="151">
        <v>0</v>
      </c>
      <c r="G91" s="152" t="e">
        <f t="shared" si="5"/>
        <v>#DIV/0!</v>
      </c>
      <c r="H91" s="153">
        <f t="shared" si="6"/>
        <v>0</v>
      </c>
    </row>
    <row r="92" spans="1:8" s="11" customFormat="1" ht="13.5" x14ac:dyDescent="0.25">
      <c r="A92" s="133">
        <v>322</v>
      </c>
      <c r="B92" s="141">
        <v>61</v>
      </c>
      <c r="C92" s="121" t="s">
        <v>142</v>
      </c>
      <c r="D92" s="151">
        <v>10</v>
      </c>
      <c r="E92" s="151">
        <v>0</v>
      </c>
      <c r="F92" s="151">
        <v>0</v>
      </c>
      <c r="G92" s="152" t="e">
        <f t="shared" ref="G92:G97" si="7">F92/E92*100</f>
        <v>#DIV/0!</v>
      </c>
      <c r="H92" s="153">
        <f t="shared" si="6"/>
        <v>0</v>
      </c>
    </row>
    <row r="93" spans="1:8" s="11" customFormat="1" ht="13.5" x14ac:dyDescent="0.25">
      <c r="A93" s="135">
        <v>3222</v>
      </c>
      <c r="B93" s="141">
        <v>61</v>
      </c>
      <c r="C93" s="207" t="s">
        <v>200</v>
      </c>
      <c r="D93" s="154">
        <v>10</v>
      </c>
      <c r="E93" s="154">
        <v>0</v>
      </c>
      <c r="F93" s="154">
        <v>0</v>
      </c>
      <c r="G93" s="152" t="e">
        <f t="shared" si="7"/>
        <v>#DIV/0!</v>
      </c>
      <c r="H93" s="153">
        <f t="shared" si="6"/>
        <v>0</v>
      </c>
    </row>
    <row r="94" spans="1:8" s="11" customFormat="1" ht="13.5" x14ac:dyDescent="0.25">
      <c r="A94" s="135">
        <v>3225</v>
      </c>
      <c r="B94" s="141">
        <v>61</v>
      </c>
      <c r="C94" s="169" t="s">
        <v>174</v>
      </c>
      <c r="D94" s="154">
        <v>0</v>
      </c>
      <c r="E94" s="154">
        <v>0</v>
      </c>
      <c r="F94" s="154">
        <v>0</v>
      </c>
      <c r="G94" s="152" t="e">
        <f t="shared" si="7"/>
        <v>#DIV/0!</v>
      </c>
      <c r="H94" s="153" t="e">
        <f t="shared" si="6"/>
        <v>#DIV/0!</v>
      </c>
    </row>
    <row r="95" spans="1:8" s="11" customFormat="1" ht="26.25" x14ac:dyDescent="0.25">
      <c r="A95" s="157">
        <v>4</v>
      </c>
      <c r="B95" s="156">
        <v>61</v>
      </c>
      <c r="C95" s="44" t="s">
        <v>150</v>
      </c>
      <c r="D95" s="46">
        <v>0</v>
      </c>
      <c r="E95" s="46">
        <v>0</v>
      </c>
      <c r="F95" s="46">
        <v>1500</v>
      </c>
      <c r="G95" s="108" t="e">
        <f t="shared" si="7"/>
        <v>#DIV/0!</v>
      </c>
      <c r="H95" s="109" t="e">
        <f t="shared" si="6"/>
        <v>#DIV/0!</v>
      </c>
    </row>
    <row r="96" spans="1:8" s="11" customFormat="1" ht="13.5" x14ac:dyDescent="0.25">
      <c r="A96" s="133">
        <v>422</v>
      </c>
      <c r="B96" s="139">
        <v>61</v>
      </c>
      <c r="C96" s="170" t="s">
        <v>138</v>
      </c>
      <c r="D96" s="151">
        <v>0</v>
      </c>
      <c r="E96" s="151">
        <v>0</v>
      </c>
      <c r="F96" s="151">
        <v>1500</v>
      </c>
      <c r="G96" s="152" t="e">
        <f t="shared" si="7"/>
        <v>#DIV/0!</v>
      </c>
      <c r="H96" s="153" t="e">
        <f t="shared" si="6"/>
        <v>#DIV/0!</v>
      </c>
    </row>
    <row r="97" spans="1:8" s="11" customFormat="1" ht="13.5" x14ac:dyDescent="0.25">
      <c r="A97" s="135">
        <v>4221</v>
      </c>
      <c r="B97" s="141">
        <v>61</v>
      </c>
      <c r="C97" s="169" t="s">
        <v>139</v>
      </c>
      <c r="D97" s="154">
        <v>0</v>
      </c>
      <c r="E97" s="154">
        <v>0</v>
      </c>
      <c r="F97" s="154">
        <v>1500</v>
      </c>
      <c r="G97" s="152" t="e">
        <f t="shared" si="7"/>
        <v>#DIV/0!</v>
      </c>
      <c r="H97" s="153" t="e">
        <f t="shared" si="6"/>
        <v>#DIV/0!</v>
      </c>
    </row>
    <row r="98" spans="1:8" s="11" customFormat="1" ht="29.25" customHeight="1" x14ac:dyDescent="0.25">
      <c r="A98" s="178">
        <v>65</v>
      </c>
      <c r="B98" s="180">
        <v>41</v>
      </c>
      <c r="C98" s="177" t="s">
        <v>151</v>
      </c>
      <c r="D98" s="45"/>
      <c r="E98" s="45"/>
      <c r="F98" s="45"/>
      <c r="G98" s="108"/>
      <c r="H98" s="109"/>
    </row>
    <row r="99" spans="1:8" s="11" customFormat="1" ht="13.5" x14ac:dyDescent="0.25">
      <c r="A99" s="158">
        <v>3</v>
      </c>
      <c r="B99" s="159">
        <v>41</v>
      </c>
      <c r="C99" s="44" t="s">
        <v>105</v>
      </c>
      <c r="D99" s="45">
        <v>53.08</v>
      </c>
      <c r="E99" s="45">
        <v>750</v>
      </c>
      <c r="F99" s="45">
        <v>520</v>
      </c>
      <c r="G99" s="152">
        <f t="shared" ref="G99:G148" si="8">F99/E99*100</f>
        <v>69.333333333333343</v>
      </c>
      <c r="H99" s="153">
        <f t="shared" ref="H99:H153" si="9">F99/D99*100</f>
        <v>979.65335342878677</v>
      </c>
    </row>
    <row r="100" spans="1:8" s="11" customFormat="1" ht="13.5" x14ac:dyDescent="0.25">
      <c r="A100" s="134">
        <v>32</v>
      </c>
      <c r="B100" s="144">
        <v>41</v>
      </c>
      <c r="C100" s="48" t="s">
        <v>149</v>
      </c>
      <c r="D100" s="49">
        <v>53.08</v>
      </c>
      <c r="E100" s="49">
        <v>750</v>
      </c>
      <c r="F100" s="49">
        <v>520</v>
      </c>
      <c r="G100" s="152">
        <f t="shared" si="8"/>
        <v>69.333333333333343</v>
      </c>
      <c r="H100" s="153">
        <f t="shared" si="9"/>
        <v>979.65335342878677</v>
      </c>
    </row>
    <row r="101" spans="1:8" s="11" customFormat="1" ht="13.5" x14ac:dyDescent="0.25">
      <c r="A101" s="134">
        <v>321</v>
      </c>
      <c r="B101" s="144">
        <v>41</v>
      </c>
      <c r="C101" s="123" t="s">
        <v>141</v>
      </c>
      <c r="D101" s="49">
        <v>53.08</v>
      </c>
      <c r="E101" s="49">
        <v>150</v>
      </c>
      <c r="F101" s="49">
        <v>0</v>
      </c>
      <c r="G101" s="152">
        <f t="shared" si="8"/>
        <v>0</v>
      </c>
      <c r="H101" s="153">
        <f t="shared" si="9"/>
        <v>0</v>
      </c>
    </row>
    <row r="102" spans="1:8" s="11" customFormat="1" ht="13.5" x14ac:dyDescent="0.25">
      <c r="A102" s="149">
        <v>3211</v>
      </c>
      <c r="B102" s="144">
        <v>41</v>
      </c>
      <c r="C102" s="122" t="s">
        <v>112</v>
      </c>
      <c r="D102" s="97">
        <v>53.08</v>
      </c>
      <c r="E102" s="97">
        <v>150</v>
      </c>
      <c r="F102" s="97">
        <v>0</v>
      </c>
      <c r="G102" s="152">
        <f t="shared" si="8"/>
        <v>0</v>
      </c>
      <c r="H102" s="153">
        <f t="shared" si="9"/>
        <v>0</v>
      </c>
    </row>
    <row r="103" spans="1:8" s="11" customFormat="1" ht="13.5" x14ac:dyDescent="0.25">
      <c r="A103" s="134">
        <v>322</v>
      </c>
      <c r="B103" s="144">
        <v>41</v>
      </c>
      <c r="C103" s="48" t="s">
        <v>142</v>
      </c>
      <c r="D103" s="49">
        <v>0</v>
      </c>
      <c r="E103" s="49">
        <v>600</v>
      </c>
      <c r="F103" s="49">
        <v>520</v>
      </c>
      <c r="G103" s="152">
        <f t="shared" si="8"/>
        <v>86.666666666666671</v>
      </c>
      <c r="H103" s="153" t="e">
        <f t="shared" si="9"/>
        <v>#DIV/0!</v>
      </c>
    </row>
    <row r="104" spans="1:8" s="11" customFormat="1" ht="13.5" x14ac:dyDescent="0.25">
      <c r="A104" s="149">
        <v>3222</v>
      </c>
      <c r="B104" s="144">
        <v>41</v>
      </c>
      <c r="C104" s="123" t="s">
        <v>171</v>
      </c>
      <c r="D104" s="97">
        <v>0</v>
      </c>
      <c r="E104" s="97">
        <v>600</v>
      </c>
      <c r="F104" s="97">
        <v>520</v>
      </c>
      <c r="G104" s="152">
        <f t="shared" si="8"/>
        <v>86.666666666666671</v>
      </c>
      <c r="H104" s="153" t="e">
        <f t="shared" si="9"/>
        <v>#DIV/0!</v>
      </c>
    </row>
    <row r="105" spans="1:8" s="11" customFormat="1" ht="35.25" customHeight="1" x14ac:dyDescent="0.25">
      <c r="A105" s="182">
        <v>63</v>
      </c>
      <c r="B105" s="180">
        <v>51</v>
      </c>
      <c r="C105" s="177" t="s">
        <v>155</v>
      </c>
      <c r="D105" s="45"/>
      <c r="E105" s="45"/>
      <c r="F105" s="45"/>
      <c r="G105" s="108"/>
      <c r="H105" s="109"/>
    </row>
    <row r="106" spans="1:8" s="11" customFormat="1" ht="17.25" customHeight="1" x14ac:dyDescent="0.25">
      <c r="A106" s="158">
        <v>3</v>
      </c>
      <c r="B106" s="159">
        <v>51</v>
      </c>
      <c r="C106" s="44" t="s">
        <v>105</v>
      </c>
      <c r="D106" s="45">
        <v>1011052.99</v>
      </c>
      <c r="E106" s="45">
        <v>1376400</v>
      </c>
      <c r="F106" s="45">
        <v>1285636.8999999999</v>
      </c>
      <c r="G106" s="152">
        <f t="shared" si="8"/>
        <v>93.405761406567862</v>
      </c>
      <c r="H106" s="153">
        <f t="shared" si="9"/>
        <v>127.15821155921807</v>
      </c>
    </row>
    <row r="107" spans="1:8" s="11" customFormat="1" ht="13.5" x14ac:dyDescent="0.25">
      <c r="A107" s="134">
        <v>31</v>
      </c>
      <c r="B107" s="143">
        <v>51</v>
      </c>
      <c r="C107" s="48" t="s">
        <v>140</v>
      </c>
      <c r="D107" s="49">
        <v>970425.85</v>
      </c>
      <c r="E107" s="49">
        <v>1330500</v>
      </c>
      <c r="F107" s="49">
        <v>1245074.5</v>
      </c>
      <c r="G107" s="152">
        <f t="shared" si="8"/>
        <v>93.579443818113489</v>
      </c>
      <c r="H107" s="153">
        <f t="shared" si="9"/>
        <v>128.30186871052538</v>
      </c>
    </row>
    <row r="108" spans="1:8" s="11" customFormat="1" ht="13.5" x14ac:dyDescent="0.25">
      <c r="A108" s="134">
        <v>311</v>
      </c>
      <c r="B108" s="144">
        <v>51</v>
      </c>
      <c r="C108" s="121" t="s">
        <v>154</v>
      </c>
      <c r="D108" s="49">
        <v>799480.3</v>
      </c>
      <c r="E108" s="14">
        <v>1100000</v>
      </c>
      <c r="F108" s="49">
        <v>1029733.75</v>
      </c>
      <c r="G108" s="152">
        <f t="shared" si="8"/>
        <v>93.612159090909088</v>
      </c>
      <c r="H108" s="153">
        <f t="shared" si="9"/>
        <v>128.80039070381096</v>
      </c>
    </row>
    <row r="109" spans="1:8" s="11" customFormat="1" ht="13.5" x14ac:dyDescent="0.25">
      <c r="A109" s="136">
        <v>3111</v>
      </c>
      <c r="B109" s="144">
        <v>51</v>
      </c>
      <c r="C109" s="122" t="s">
        <v>106</v>
      </c>
      <c r="D109" s="97">
        <v>794114.64</v>
      </c>
      <c r="E109" s="15">
        <v>1100000</v>
      </c>
      <c r="F109" s="97">
        <v>1029733.75</v>
      </c>
      <c r="G109" s="152">
        <f t="shared" si="8"/>
        <v>93.612159090909088</v>
      </c>
      <c r="H109" s="153">
        <f t="shared" si="9"/>
        <v>129.67066694551809</v>
      </c>
    </row>
    <row r="110" spans="1:8" s="11" customFormat="1" ht="13.5" x14ac:dyDescent="0.25">
      <c r="A110" s="136">
        <v>3111</v>
      </c>
      <c r="B110" s="144">
        <v>51</v>
      </c>
      <c r="C110" s="122" t="s">
        <v>193</v>
      </c>
      <c r="D110" s="97">
        <v>5365.66</v>
      </c>
      <c r="E110" s="15">
        <v>0</v>
      </c>
      <c r="F110" s="97">
        <v>0</v>
      </c>
      <c r="G110" s="152" t="e">
        <f t="shared" si="8"/>
        <v>#DIV/0!</v>
      </c>
      <c r="H110" s="153">
        <f t="shared" si="9"/>
        <v>0</v>
      </c>
    </row>
    <row r="111" spans="1:8" s="11" customFormat="1" ht="13.5" x14ac:dyDescent="0.25">
      <c r="A111" s="134">
        <v>312</v>
      </c>
      <c r="B111" s="143">
        <v>51</v>
      </c>
      <c r="C111" s="121" t="s">
        <v>107</v>
      </c>
      <c r="D111" s="49">
        <v>38953.58</v>
      </c>
      <c r="E111" s="14">
        <v>49000</v>
      </c>
      <c r="F111" s="49">
        <v>45013.61</v>
      </c>
      <c r="G111" s="152">
        <f t="shared" si="8"/>
        <v>91.864510204081625</v>
      </c>
      <c r="H111" s="153">
        <f t="shared" si="9"/>
        <v>115.55705534638921</v>
      </c>
    </row>
    <row r="112" spans="1:8" ht="13.5" x14ac:dyDescent="0.25">
      <c r="A112" s="135">
        <v>3121</v>
      </c>
      <c r="B112" s="141">
        <v>51</v>
      </c>
      <c r="C112" s="122" t="s">
        <v>107</v>
      </c>
      <c r="D112" s="97">
        <v>38953.58</v>
      </c>
      <c r="E112" s="15">
        <v>49000</v>
      </c>
      <c r="F112" s="97">
        <v>45013.61</v>
      </c>
      <c r="G112" s="152">
        <f t="shared" si="8"/>
        <v>91.864510204081625</v>
      </c>
      <c r="H112" s="153">
        <f t="shared" si="9"/>
        <v>115.55705534638921</v>
      </c>
    </row>
    <row r="113" spans="1:8" s="23" customFormat="1" ht="13.5" x14ac:dyDescent="0.25">
      <c r="A113" s="133">
        <v>313</v>
      </c>
      <c r="B113" s="139">
        <v>51</v>
      </c>
      <c r="C113" s="121" t="s">
        <v>108</v>
      </c>
      <c r="D113" s="49">
        <v>131991.97</v>
      </c>
      <c r="E113" s="14">
        <v>181500</v>
      </c>
      <c r="F113" s="49">
        <v>170327.14</v>
      </c>
      <c r="G113" s="152">
        <f t="shared" si="8"/>
        <v>93.844154269972464</v>
      </c>
      <c r="H113" s="153">
        <f t="shared" si="9"/>
        <v>129.04356227125029</v>
      </c>
    </row>
    <row r="114" spans="1:8" s="50" customFormat="1" ht="13.5" x14ac:dyDescent="0.25">
      <c r="A114" s="148">
        <v>3132</v>
      </c>
      <c r="B114" s="142">
        <v>51</v>
      </c>
      <c r="C114" s="122" t="s">
        <v>109</v>
      </c>
      <c r="D114" s="97">
        <v>131991.97</v>
      </c>
      <c r="E114" s="15">
        <v>181500</v>
      </c>
      <c r="F114" s="97">
        <v>170327.14</v>
      </c>
      <c r="G114" s="152">
        <f t="shared" si="8"/>
        <v>93.844154269972464</v>
      </c>
      <c r="H114" s="153">
        <f t="shared" si="9"/>
        <v>129.04356227125029</v>
      </c>
    </row>
    <row r="115" spans="1:8" s="6" customFormat="1" ht="13.5" x14ac:dyDescent="0.25">
      <c r="A115" s="134">
        <v>32</v>
      </c>
      <c r="B115" s="143">
        <v>51</v>
      </c>
      <c r="C115" s="121" t="s">
        <v>116</v>
      </c>
      <c r="D115" s="49">
        <v>40627.14</v>
      </c>
      <c r="E115" s="14">
        <v>45900</v>
      </c>
      <c r="F115" s="49">
        <v>40562.400000000001</v>
      </c>
      <c r="G115" s="152">
        <f t="shared" si="8"/>
        <v>88.371241830065358</v>
      </c>
      <c r="H115" s="153">
        <f t="shared" si="9"/>
        <v>99.840648394152282</v>
      </c>
    </row>
    <row r="116" spans="1:8" ht="13.5" x14ac:dyDescent="0.25">
      <c r="A116" s="133">
        <v>321</v>
      </c>
      <c r="B116" s="139">
        <v>51</v>
      </c>
      <c r="C116" s="121" t="s">
        <v>111</v>
      </c>
      <c r="D116" s="49">
        <v>36408.339999999997</v>
      </c>
      <c r="E116" s="14">
        <v>44000</v>
      </c>
      <c r="F116" s="49">
        <v>38574.400000000001</v>
      </c>
      <c r="G116" s="152">
        <f t="shared" si="8"/>
        <v>87.669090909090912</v>
      </c>
      <c r="H116" s="153">
        <f t="shared" si="9"/>
        <v>105.94935116514515</v>
      </c>
    </row>
    <row r="117" spans="1:8" ht="13.5" x14ac:dyDescent="0.25">
      <c r="A117" s="135">
        <v>3212</v>
      </c>
      <c r="B117" s="141">
        <v>51</v>
      </c>
      <c r="C117" s="122" t="s">
        <v>113</v>
      </c>
      <c r="D117" s="97">
        <v>36408.339999999997</v>
      </c>
      <c r="E117" s="15">
        <v>44000</v>
      </c>
      <c r="F117" s="97">
        <v>38574.400000000001</v>
      </c>
      <c r="G117" s="152">
        <f t="shared" si="8"/>
        <v>87.669090909090912</v>
      </c>
      <c r="H117" s="153">
        <f t="shared" si="9"/>
        <v>105.94935116514515</v>
      </c>
    </row>
    <row r="118" spans="1:8" s="23" customFormat="1" ht="13.5" x14ac:dyDescent="0.25">
      <c r="A118" s="133">
        <v>329</v>
      </c>
      <c r="B118" s="139">
        <v>51</v>
      </c>
      <c r="C118" s="121" t="s">
        <v>157</v>
      </c>
      <c r="D118" s="49">
        <v>4218.8</v>
      </c>
      <c r="E118" s="14">
        <v>1900</v>
      </c>
      <c r="F118" s="49">
        <v>1988</v>
      </c>
      <c r="G118" s="152">
        <f t="shared" si="8"/>
        <v>104.63157894736842</v>
      </c>
      <c r="H118" s="153">
        <f t="shared" si="9"/>
        <v>47.122404475206217</v>
      </c>
    </row>
    <row r="119" spans="1:8" s="23" customFormat="1" ht="13.5" x14ac:dyDescent="0.25">
      <c r="A119" s="136">
        <v>3295</v>
      </c>
      <c r="B119" s="144">
        <v>51</v>
      </c>
      <c r="C119" s="122" t="s">
        <v>156</v>
      </c>
      <c r="D119" s="97">
        <v>1384.43</v>
      </c>
      <c r="E119" s="15">
        <v>1900</v>
      </c>
      <c r="F119" s="97">
        <v>1988</v>
      </c>
      <c r="G119" s="152">
        <f t="shared" si="8"/>
        <v>104.63157894736842</v>
      </c>
      <c r="H119" s="153">
        <f t="shared" si="9"/>
        <v>143.59700382106715</v>
      </c>
    </row>
    <row r="120" spans="1:8" s="6" customFormat="1" ht="13.5" x14ac:dyDescent="0.25">
      <c r="A120" s="136">
        <v>3296</v>
      </c>
      <c r="B120" s="144">
        <v>51</v>
      </c>
      <c r="C120" s="122" t="s">
        <v>199</v>
      </c>
      <c r="D120" s="97">
        <v>2834.37</v>
      </c>
      <c r="E120" s="15">
        <v>0</v>
      </c>
      <c r="F120" s="97">
        <v>0</v>
      </c>
      <c r="G120" s="152" t="e">
        <f t="shared" si="8"/>
        <v>#DIV/0!</v>
      </c>
      <c r="H120" s="153">
        <f t="shared" si="9"/>
        <v>0</v>
      </c>
    </row>
    <row r="121" spans="1:8" s="76" customFormat="1" ht="24.75" customHeight="1" x14ac:dyDescent="0.25">
      <c r="A121" s="182">
        <v>63</v>
      </c>
      <c r="B121" s="180">
        <v>51</v>
      </c>
      <c r="C121" s="177" t="s">
        <v>158</v>
      </c>
      <c r="D121" s="45"/>
      <c r="E121" s="45"/>
      <c r="F121" s="45"/>
      <c r="G121" s="108"/>
      <c r="H121" s="109"/>
    </row>
    <row r="122" spans="1:8" s="76" customFormat="1" ht="16.5" customHeight="1" x14ac:dyDescent="0.25">
      <c r="A122" s="158">
        <v>3</v>
      </c>
      <c r="B122" s="159">
        <v>51</v>
      </c>
      <c r="C122" s="124" t="s">
        <v>105</v>
      </c>
      <c r="D122" s="87">
        <v>3041.49</v>
      </c>
      <c r="E122" s="87">
        <v>7058.75</v>
      </c>
      <c r="F122" s="87">
        <v>58.75</v>
      </c>
      <c r="G122" s="152">
        <f t="shared" si="8"/>
        <v>0.8323003364618381</v>
      </c>
      <c r="H122" s="153">
        <f t="shared" si="9"/>
        <v>1.9316190419827124</v>
      </c>
    </row>
    <row r="123" spans="1:8" s="11" customFormat="1" ht="17.25" customHeight="1" x14ac:dyDescent="0.25">
      <c r="A123" s="134">
        <v>32</v>
      </c>
      <c r="B123" s="144">
        <v>51</v>
      </c>
      <c r="C123" s="20" t="s">
        <v>116</v>
      </c>
      <c r="D123" s="41">
        <v>2786.56</v>
      </c>
      <c r="E123" s="41">
        <v>7000</v>
      </c>
      <c r="F123" s="41">
        <v>0</v>
      </c>
      <c r="G123" s="152">
        <f t="shared" si="8"/>
        <v>0</v>
      </c>
      <c r="H123" s="153">
        <f t="shared" si="9"/>
        <v>0</v>
      </c>
    </row>
    <row r="124" spans="1:8" s="11" customFormat="1" ht="16.5" customHeight="1" x14ac:dyDescent="0.25">
      <c r="A124" s="133">
        <v>329</v>
      </c>
      <c r="B124" s="139">
        <v>51</v>
      </c>
      <c r="C124" s="214" t="s">
        <v>157</v>
      </c>
      <c r="D124" s="41">
        <v>2786.56</v>
      </c>
      <c r="E124" s="41">
        <v>7000</v>
      </c>
      <c r="F124" s="41">
        <v>0</v>
      </c>
      <c r="G124" s="152">
        <f t="shared" si="8"/>
        <v>0</v>
      </c>
      <c r="H124" s="153">
        <f t="shared" si="9"/>
        <v>0</v>
      </c>
    </row>
    <row r="125" spans="1:8" s="11" customFormat="1" ht="13.5" customHeight="1" x14ac:dyDescent="0.25">
      <c r="A125" s="149">
        <v>3299</v>
      </c>
      <c r="B125" s="144">
        <v>51</v>
      </c>
      <c r="C125" s="129" t="s">
        <v>165</v>
      </c>
      <c r="D125" s="77">
        <v>2786.56</v>
      </c>
      <c r="E125" s="77">
        <v>7000</v>
      </c>
      <c r="F125" s="77">
        <v>0</v>
      </c>
      <c r="G125" s="152">
        <f t="shared" si="8"/>
        <v>0</v>
      </c>
      <c r="H125" s="153">
        <f t="shared" si="9"/>
        <v>0</v>
      </c>
    </row>
    <row r="126" spans="1:8" s="11" customFormat="1" ht="13.5" customHeight="1" x14ac:dyDescent="0.25">
      <c r="A126" s="134">
        <v>37</v>
      </c>
      <c r="B126" s="144">
        <v>51</v>
      </c>
      <c r="C126" s="129"/>
      <c r="D126" s="78">
        <v>254.93</v>
      </c>
      <c r="E126" s="78">
        <v>58.75</v>
      </c>
      <c r="F126" s="78">
        <v>58.75</v>
      </c>
      <c r="G126" s="152">
        <f t="shared" si="8"/>
        <v>100</v>
      </c>
      <c r="H126" s="153">
        <f t="shared" si="9"/>
        <v>23.04554191346644</v>
      </c>
    </row>
    <row r="127" spans="1:8" s="11" customFormat="1" ht="13.5" x14ac:dyDescent="0.25">
      <c r="A127" s="134">
        <v>372</v>
      </c>
      <c r="B127" s="144">
        <v>51</v>
      </c>
      <c r="C127" s="125" t="s">
        <v>159</v>
      </c>
      <c r="D127" s="78">
        <v>254.93</v>
      </c>
      <c r="E127" s="78">
        <v>58.75</v>
      </c>
      <c r="F127" s="78">
        <v>58.75</v>
      </c>
      <c r="G127" s="152">
        <f t="shared" si="8"/>
        <v>100</v>
      </c>
      <c r="H127" s="153">
        <f t="shared" si="9"/>
        <v>23.04554191346644</v>
      </c>
    </row>
    <row r="128" spans="1:8" s="11" customFormat="1" ht="27" customHeight="1" x14ac:dyDescent="0.25">
      <c r="A128" s="136">
        <v>3722</v>
      </c>
      <c r="B128" s="144">
        <v>51</v>
      </c>
      <c r="C128" s="126" t="s">
        <v>160</v>
      </c>
      <c r="D128" s="98">
        <v>254.93</v>
      </c>
      <c r="E128" s="98">
        <v>58.75</v>
      </c>
      <c r="F128" s="98">
        <v>58.75</v>
      </c>
      <c r="G128" s="152">
        <f t="shared" si="8"/>
        <v>100</v>
      </c>
      <c r="H128" s="153">
        <f t="shared" si="9"/>
        <v>23.04554191346644</v>
      </c>
    </row>
    <row r="129" spans="1:8" s="23" customFormat="1" ht="26.25" x14ac:dyDescent="0.25">
      <c r="A129" s="157">
        <v>4</v>
      </c>
      <c r="B129" s="156">
        <v>51</v>
      </c>
      <c r="C129" s="127" t="s">
        <v>80</v>
      </c>
      <c r="D129" s="46">
        <v>437</v>
      </c>
      <c r="E129" s="46">
        <v>32413.52</v>
      </c>
      <c r="F129" s="46">
        <v>30305.52</v>
      </c>
      <c r="G129" s="108">
        <f t="shared" si="8"/>
        <v>93.496540949579071</v>
      </c>
      <c r="H129" s="109">
        <f t="shared" si="9"/>
        <v>6934.9016018306638</v>
      </c>
    </row>
    <row r="130" spans="1:8" s="23" customFormat="1" ht="27.75" customHeight="1" x14ac:dyDescent="0.25">
      <c r="A130" s="133">
        <v>42</v>
      </c>
      <c r="B130" s="139">
        <v>51</v>
      </c>
      <c r="C130" s="125" t="s">
        <v>81</v>
      </c>
      <c r="D130" s="41">
        <v>437</v>
      </c>
      <c r="E130" s="41">
        <v>17500</v>
      </c>
      <c r="F130" s="41">
        <v>15392.6</v>
      </c>
      <c r="G130" s="152">
        <f t="shared" si="8"/>
        <v>87.957714285714289</v>
      </c>
      <c r="H130" s="153">
        <f t="shared" si="9"/>
        <v>3522.3340961098402</v>
      </c>
    </row>
    <row r="131" spans="1:8" s="23" customFormat="1" ht="15.75" customHeight="1" x14ac:dyDescent="0.25">
      <c r="A131" s="149">
        <v>4241</v>
      </c>
      <c r="B131" s="144">
        <v>51</v>
      </c>
      <c r="C131" s="128" t="s">
        <v>79</v>
      </c>
      <c r="D131" s="79">
        <v>437</v>
      </c>
      <c r="E131" s="79">
        <v>500</v>
      </c>
      <c r="F131" s="79">
        <v>570</v>
      </c>
      <c r="G131" s="152">
        <f t="shared" si="8"/>
        <v>113.99999999999999</v>
      </c>
      <c r="H131" s="153">
        <f t="shared" si="9"/>
        <v>130.43478260869566</v>
      </c>
    </row>
    <row r="132" spans="1:8" s="11" customFormat="1" ht="15" customHeight="1" x14ac:dyDescent="0.25">
      <c r="A132" s="149">
        <v>4241</v>
      </c>
      <c r="B132" s="144">
        <v>51</v>
      </c>
      <c r="C132" s="128" t="s">
        <v>201</v>
      </c>
      <c r="D132" s="79">
        <v>0</v>
      </c>
      <c r="E132" s="79">
        <v>17000</v>
      </c>
      <c r="F132" s="79">
        <v>14822.6</v>
      </c>
      <c r="G132" s="152">
        <f t="shared" si="8"/>
        <v>87.191764705882363</v>
      </c>
      <c r="H132" s="153" t="e">
        <f t="shared" si="9"/>
        <v>#DIV/0!</v>
      </c>
    </row>
    <row r="133" spans="1:8" s="11" customFormat="1" ht="15" customHeight="1" x14ac:dyDescent="0.25">
      <c r="A133" s="134">
        <v>42</v>
      </c>
      <c r="B133" s="143">
        <v>42</v>
      </c>
      <c r="C133" s="130" t="s">
        <v>230</v>
      </c>
      <c r="D133" s="81">
        <v>0</v>
      </c>
      <c r="E133" s="81">
        <v>14913.52</v>
      </c>
      <c r="F133" s="81">
        <v>14913.52</v>
      </c>
      <c r="G133" s="152">
        <f t="shared" si="8"/>
        <v>100</v>
      </c>
      <c r="H133" s="153" t="e">
        <f t="shared" si="9"/>
        <v>#DIV/0!</v>
      </c>
    </row>
    <row r="134" spans="1:8" s="11" customFormat="1" ht="15" customHeight="1" x14ac:dyDescent="0.25">
      <c r="A134" s="149">
        <v>4241</v>
      </c>
      <c r="B134" s="144">
        <v>42</v>
      </c>
      <c r="C134" s="128" t="s">
        <v>201</v>
      </c>
      <c r="D134" s="79">
        <v>0</v>
      </c>
      <c r="E134" s="79">
        <v>14913.52</v>
      </c>
      <c r="F134" s="79">
        <v>14913.52</v>
      </c>
      <c r="G134" s="152">
        <f t="shared" si="8"/>
        <v>100</v>
      </c>
      <c r="H134" s="153" t="e">
        <f t="shared" si="9"/>
        <v>#DIV/0!</v>
      </c>
    </row>
    <row r="135" spans="1:8" s="11" customFormat="1" ht="24" customHeight="1" x14ac:dyDescent="0.25">
      <c r="A135" s="182">
        <v>63</v>
      </c>
      <c r="B135" s="180">
        <v>51</v>
      </c>
      <c r="C135" s="177" t="s">
        <v>202</v>
      </c>
      <c r="D135" s="45"/>
      <c r="E135" s="45"/>
      <c r="F135" s="45"/>
      <c r="G135" s="108"/>
      <c r="H135" s="109"/>
    </row>
    <row r="136" spans="1:8" s="11" customFormat="1" ht="15" customHeight="1" x14ac:dyDescent="0.25">
      <c r="A136" s="158">
        <v>3</v>
      </c>
      <c r="B136" s="159">
        <v>51</v>
      </c>
      <c r="C136" s="124" t="s">
        <v>105</v>
      </c>
      <c r="D136" s="87">
        <v>50685.1</v>
      </c>
      <c r="E136" s="87">
        <v>58562.559999999998</v>
      </c>
      <c r="F136" s="87">
        <v>58561.69</v>
      </c>
      <c r="G136" s="152">
        <f t="shared" si="8"/>
        <v>99.998514409206166</v>
      </c>
      <c r="H136" s="153">
        <f>F136/D136*100</f>
        <v>115.54024752836634</v>
      </c>
    </row>
    <row r="137" spans="1:8" s="11" customFormat="1" ht="15" customHeight="1" x14ac:dyDescent="0.25">
      <c r="A137" s="134">
        <v>322</v>
      </c>
      <c r="B137" s="144"/>
      <c r="C137" s="121" t="s">
        <v>116</v>
      </c>
      <c r="D137" s="79">
        <v>50685.1</v>
      </c>
      <c r="E137" s="79">
        <v>58562.559999999998</v>
      </c>
      <c r="F137" s="79">
        <v>58561.69</v>
      </c>
      <c r="G137" s="152">
        <f t="shared" si="8"/>
        <v>99.998514409206166</v>
      </c>
      <c r="H137" s="153">
        <f t="shared" ref="H137:H138" si="10">F137/D137*100</f>
        <v>115.54024752836634</v>
      </c>
    </row>
    <row r="138" spans="1:8" s="11" customFormat="1" ht="15" customHeight="1" x14ac:dyDescent="0.25">
      <c r="A138" s="136">
        <v>3222</v>
      </c>
      <c r="B138" s="185">
        <v>51</v>
      </c>
      <c r="C138" s="122" t="s">
        <v>179</v>
      </c>
      <c r="D138" s="79">
        <v>50685.1</v>
      </c>
      <c r="E138" s="79">
        <v>58562.559999999998</v>
      </c>
      <c r="F138" s="79">
        <v>58561.69</v>
      </c>
      <c r="G138" s="152">
        <f t="shared" si="8"/>
        <v>99.998514409206166</v>
      </c>
      <c r="H138" s="153">
        <f t="shared" si="10"/>
        <v>115.54024752836634</v>
      </c>
    </row>
    <row r="139" spans="1:8" s="11" customFormat="1" ht="28.5" customHeight="1" x14ac:dyDescent="0.25">
      <c r="A139" s="182">
        <v>63</v>
      </c>
      <c r="B139" s="180">
        <v>51</v>
      </c>
      <c r="C139" s="177" t="s">
        <v>203</v>
      </c>
      <c r="D139" s="87"/>
      <c r="E139" s="87"/>
      <c r="F139" s="87"/>
      <c r="G139" s="108"/>
      <c r="H139" s="109"/>
    </row>
    <row r="140" spans="1:8" s="11" customFormat="1" ht="15" customHeight="1" x14ac:dyDescent="0.25">
      <c r="A140" s="158">
        <v>3</v>
      </c>
      <c r="B140" s="159">
        <v>51</v>
      </c>
      <c r="C140" s="124" t="s">
        <v>105</v>
      </c>
      <c r="D140" s="87">
        <v>677.92</v>
      </c>
      <c r="E140" s="87">
        <v>675</v>
      </c>
      <c r="F140" s="87">
        <v>675</v>
      </c>
      <c r="G140" s="152">
        <f t="shared" si="8"/>
        <v>100</v>
      </c>
      <c r="H140" s="153">
        <f>F140/D140*100</f>
        <v>99.569270710408304</v>
      </c>
    </row>
    <row r="141" spans="1:8" s="11" customFormat="1" ht="15" customHeight="1" x14ac:dyDescent="0.25">
      <c r="A141" s="134">
        <v>38</v>
      </c>
      <c r="B141" s="143">
        <v>51</v>
      </c>
      <c r="C141" s="121" t="s">
        <v>204</v>
      </c>
      <c r="D141" s="81">
        <v>677.92</v>
      </c>
      <c r="E141" s="81">
        <v>675</v>
      </c>
      <c r="F141" s="81">
        <v>675</v>
      </c>
      <c r="G141" s="152">
        <f t="shared" si="8"/>
        <v>100</v>
      </c>
      <c r="H141" s="153">
        <f t="shared" ref="H141:H142" si="11">F141/D141*100</f>
        <v>99.569270710408304</v>
      </c>
    </row>
    <row r="142" spans="1:8" s="11" customFormat="1" ht="15" customHeight="1" x14ac:dyDescent="0.25">
      <c r="A142" s="136">
        <v>3812</v>
      </c>
      <c r="B142" s="185">
        <v>51</v>
      </c>
      <c r="C142" s="122" t="s">
        <v>205</v>
      </c>
      <c r="D142" s="79">
        <v>677.92</v>
      </c>
      <c r="E142" s="79">
        <v>675</v>
      </c>
      <c r="F142" s="79">
        <v>675</v>
      </c>
      <c r="G142" s="152">
        <f t="shared" si="8"/>
        <v>100</v>
      </c>
      <c r="H142" s="153">
        <f t="shared" si="11"/>
        <v>99.569270710408304</v>
      </c>
    </row>
    <row r="143" spans="1:8" ht="30.75" customHeight="1" x14ac:dyDescent="0.25">
      <c r="A143" s="175">
        <v>63</v>
      </c>
      <c r="B143" s="176">
        <v>53</v>
      </c>
      <c r="C143" s="177" t="s">
        <v>162</v>
      </c>
      <c r="D143" s="45"/>
      <c r="E143" s="45"/>
      <c r="F143" s="45"/>
      <c r="G143" s="108"/>
      <c r="H143" s="109"/>
    </row>
    <row r="144" spans="1:8" ht="13.5" x14ac:dyDescent="0.25">
      <c r="A144" s="157">
        <v>3</v>
      </c>
      <c r="B144" s="156">
        <v>53</v>
      </c>
      <c r="C144" s="124" t="s">
        <v>105</v>
      </c>
      <c r="D144" s="87">
        <v>195.01</v>
      </c>
      <c r="E144" s="87">
        <v>1000</v>
      </c>
      <c r="F144" s="87">
        <v>0</v>
      </c>
      <c r="G144" s="152">
        <f t="shared" si="8"/>
        <v>0</v>
      </c>
      <c r="H144" s="153">
        <f>F144/D144*100</f>
        <v>0</v>
      </c>
    </row>
    <row r="145" spans="1:8" s="23" customFormat="1" ht="13.5" x14ac:dyDescent="0.25">
      <c r="A145" s="133">
        <v>322</v>
      </c>
      <c r="B145" s="139">
        <v>53</v>
      </c>
      <c r="C145" s="121" t="s">
        <v>142</v>
      </c>
      <c r="D145" s="81">
        <v>0</v>
      </c>
      <c r="E145" s="81">
        <v>0</v>
      </c>
      <c r="F145" s="81">
        <v>0</v>
      </c>
      <c r="G145" s="152" t="e">
        <f t="shared" si="8"/>
        <v>#DIV/0!</v>
      </c>
      <c r="H145" s="153" t="e">
        <f t="shared" ref="H145:H148" si="12">F145/D145*100</f>
        <v>#DIV/0!</v>
      </c>
    </row>
    <row r="146" spans="1:8" s="23" customFormat="1" ht="13.5" x14ac:dyDescent="0.25">
      <c r="A146" s="135">
        <v>3222</v>
      </c>
      <c r="B146" s="141">
        <v>53</v>
      </c>
      <c r="C146" s="128" t="s">
        <v>121</v>
      </c>
      <c r="D146" s="80">
        <v>0</v>
      </c>
      <c r="E146" s="80">
        <v>0</v>
      </c>
      <c r="F146" s="80">
        <v>0</v>
      </c>
      <c r="G146" s="152" t="e">
        <f t="shared" si="8"/>
        <v>#DIV/0!</v>
      </c>
      <c r="H146" s="153" t="e">
        <f t="shared" si="12"/>
        <v>#DIV/0!</v>
      </c>
    </row>
    <row r="147" spans="1:8" s="23" customFormat="1" ht="13.5" x14ac:dyDescent="0.25">
      <c r="A147" s="133">
        <v>329</v>
      </c>
      <c r="B147" s="139">
        <v>53</v>
      </c>
      <c r="C147" s="26" t="s">
        <v>161</v>
      </c>
      <c r="D147" s="81">
        <v>195.01</v>
      </c>
      <c r="E147" s="81">
        <v>1000</v>
      </c>
      <c r="F147" s="81">
        <v>0</v>
      </c>
      <c r="G147" s="152">
        <f t="shared" si="8"/>
        <v>0</v>
      </c>
      <c r="H147" s="153">
        <f t="shared" si="12"/>
        <v>0</v>
      </c>
    </row>
    <row r="148" spans="1:8" ht="13.5" x14ac:dyDescent="0.25">
      <c r="A148" s="135">
        <v>3299</v>
      </c>
      <c r="B148" s="139">
        <v>53</v>
      </c>
      <c r="C148" s="129" t="s">
        <v>161</v>
      </c>
      <c r="D148" s="162">
        <v>195.01</v>
      </c>
      <c r="E148" s="162">
        <v>1000</v>
      </c>
      <c r="F148" s="162">
        <v>0</v>
      </c>
      <c r="G148" s="152">
        <f t="shared" si="8"/>
        <v>0</v>
      </c>
      <c r="H148" s="153">
        <f t="shared" si="12"/>
        <v>0</v>
      </c>
    </row>
    <row r="149" spans="1:8" s="23" customFormat="1" ht="21.75" customHeight="1" x14ac:dyDescent="0.25">
      <c r="A149" s="178">
        <v>63</v>
      </c>
      <c r="B149" s="191"/>
      <c r="C149" s="177" t="s">
        <v>178</v>
      </c>
      <c r="D149" s="45"/>
      <c r="E149" s="45"/>
      <c r="F149" s="45"/>
      <c r="G149" s="108"/>
      <c r="H149" s="109"/>
    </row>
    <row r="150" spans="1:8" s="23" customFormat="1" ht="21" customHeight="1" x14ac:dyDescent="0.25">
      <c r="A150" s="158">
        <v>3</v>
      </c>
      <c r="B150" s="164"/>
      <c r="C150" s="44" t="s">
        <v>167</v>
      </c>
      <c r="D150" s="45">
        <v>958.39</v>
      </c>
      <c r="E150" s="45">
        <v>2486.1799999999998</v>
      </c>
      <c r="F150" s="45">
        <v>1484.17</v>
      </c>
      <c r="G150" s="152">
        <f t="shared" ref="G150:G209" si="13">F150/E150*100</f>
        <v>59.696803932136852</v>
      </c>
      <c r="H150" s="153">
        <f t="shared" si="9"/>
        <v>154.86075605964169</v>
      </c>
    </row>
    <row r="151" spans="1:8" s="23" customFormat="1" ht="13.5" x14ac:dyDescent="0.25">
      <c r="A151" s="134">
        <v>322</v>
      </c>
      <c r="B151" s="144"/>
      <c r="C151" s="121" t="s">
        <v>116</v>
      </c>
      <c r="D151" s="49">
        <v>450.48</v>
      </c>
      <c r="E151" s="14">
        <v>1597.91</v>
      </c>
      <c r="F151" s="49">
        <v>1460.1</v>
      </c>
      <c r="G151" s="152">
        <f t="shared" si="13"/>
        <v>91.375609389765373</v>
      </c>
      <c r="H151" s="153">
        <f t="shared" si="9"/>
        <v>324.12093766648906</v>
      </c>
    </row>
    <row r="152" spans="1:8" s="23" customFormat="1" ht="15" x14ac:dyDescent="0.25">
      <c r="A152" s="136">
        <v>3222</v>
      </c>
      <c r="B152" s="185">
        <v>54</v>
      </c>
      <c r="C152" s="122" t="s">
        <v>179</v>
      </c>
      <c r="D152" s="97">
        <v>404.84</v>
      </c>
      <c r="E152" s="15">
        <v>1389.39</v>
      </c>
      <c r="F152" s="97">
        <v>1389.39</v>
      </c>
      <c r="G152" s="152">
        <f t="shared" si="13"/>
        <v>100</v>
      </c>
      <c r="H152" s="153">
        <f t="shared" si="9"/>
        <v>343.19484240687683</v>
      </c>
    </row>
    <row r="153" spans="1:8" s="23" customFormat="1" ht="18" customHeight="1" x14ac:dyDescent="0.25">
      <c r="A153" s="136">
        <v>3222</v>
      </c>
      <c r="B153" s="185">
        <v>51</v>
      </c>
      <c r="C153" s="122" t="s">
        <v>179</v>
      </c>
      <c r="D153" s="97">
        <v>45.64</v>
      </c>
      <c r="E153" s="15">
        <v>208.52</v>
      </c>
      <c r="F153" s="97">
        <v>70.709999999999994</v>
      </c>
      <c r="G153" s="152">
        <f t="shared" si="13"/>
        <v>33.910416267024743</v>
      </c>
      <c r="H153" s="153">
        <f t="shared" si="9"/>
        <v>154.9298860648554</v>
      </c>
    </row>
    <row r="154" spans="1:8" s="23" customFormat="1" ht="19.5" customHeight="1" x14ac:dyDescent="0.25">
      <c r="A154" s="178">
        <v>67</v>
      </c>
      <c r="B154" s="191"/>
      <c r="C154" s="177" t="s">
        <v>178</v>
      </c>
      <c r="D154" s="52"/>
      <c r="E154" s="52"/>
      <c r="F154" s="52"/>
      <c r="G154" s="108"/>
      <c r="H154" s="109"/>
    </row>
    <row r="155" spans="1:8" s="23" customFormat="1" ht="15" x14ac:dyDescent="0.25">
      <c r="A155" s="134">
        <v>322</v>
      </c>
      <c r="B155" s="185"/>
      <c r="C155" s="122" t="s">
        <v>179</v>
      </c>
      <c r="D155" s="49">
        <v>507.91</v>
      </c>
      <c r="E155" s="14">
        <v>888.27</v>
      </c>
      <c r="F155" s="49">
        <v>24.07</v>
      </c>
      <c r="G155" s="152">
        <f t="shared" si="13"/>
        <v>2.7097616715638266</v>
      </c>
      <c r="H155" s="153">
        <f t="shared" ref="H155:H209" si="14">F155/D155*100</f>
        <v>4.7390285680533957</v>
      </c>
    </row>
    <row r="156" spans="1:8" s="23" customFormat="1" ht="15" x14ac:dyDescent="0.25">
      <c r="A156" s="149">
        <v>3222</v>
      </c>
      <c r="B156" s="185">
        <v>12</v>
      </c>
      <c r="C156" s="122" t="s">
        <v>179</v>
      </c>
      <c r="D156" s="97">
        <v>507.91</v>
      </c>
      <c r="E156" s="15">
        <v>24.07</v>
      </c>
      <c r="F156" s="97">
        <v>24.07</v>
      </c>
      <c r="G156" s="152">
        <f t="shared" si="13"/>
        <v>100</v>
      </c>
      <c r="H156" s="153">
        <f t="shared" si="14"/>
        <v>4.7390285680533957</v>
      </c>
    </row>
    <row r="157" spans="1:8" s="23" customFormat="1" ht="15" x14ac:dyDescent="0.25">
      <c r="A157" s="136">
        <v>3222</v>
      </c>
      <c r="B157" s="185">
        <v>19</v>
      </c>
      <c r="C157" s="122" t="s">
        <v>179</v>
      </c>
      <c r="D157" s="97">
        <v>0</v>
      </c>
      <c r="E157" s="15">
        <v>864.2</v>
      </c>
      <c r="F157" s="97">
        <v>0</v>
      </c>
      <c r="G157" s="152">
        <f t="shared" si="13"/>
        <v>0</v>
      </c>
      <c r="H157" s="153" t="e">
        <f t="shared" si="14"/>
        <v>#DIV/0!</v>
      </c>
    </row>
    <row r="158" spans="1:8" ht="27.75" customHeight="1" x14ac:dyDescent="0.25">
      <c r="A158" s="186">
        <v>63</v>
      </c>
      <c r="B158" s="187">
        <v>54</v>
      </c>
      <c r="C158" s="188" t="s">
        <v>208</v>
      </c>
      <c r="D158" s="163"/>
      <c r="E158" s="163"/>
      <c r="F158" s="163"/>
      <c r="G158" s="108"/>
      <c r="H158" s="109"/>
    </row>
    <row r="159" spans="1:8" ht="13.5" x14ac:dyDescent="0.25">
      <c r="A159" s="157">
        <v>3</v>
      </c>
      <c r="B159" s="156">
        <v>54</v>
      </c>
      <c r="C159" s="131" t="s">
        <v>105</v>
      </c>
      <c r="D159" s="88">
        <v>5433.53</v>
      </c>
      <c r="E159" s="88">
        <v>7614.06</v>
      </c>
      <c r="F159" s="88">
        <v>3223.26</v>
      </c>
      <c r="G159" s="152">
        <f t="shared" si="13"/>
        <v>42.332999739954772</v>
      </c>
      <c r="H159" s="153">
        <f t="shared" si="14"/>
        <v>59.321656455379845</v>
      </c>
    </row>
    <row r="160" spans="1:8" s="50" customFormat="1" ht="13.5" x14ac:dyDescent="0.25">
      <c r="A160" s="146">
        <v>31</v>
      </c>
      <c r="B160" s="189">
        <v>54</v>
      </c>
      <c r="C160" s="121" t="s">
        <v>154</v>
      </c>
      <c r="D160" s="41">
        <v>5433.53</v>
      </c>
      <c r="E160" s="41">
        <v>7614.06</v>
      </c>
      <c r="F160" s="41">
        <v>3223.26</v>
      </c>
      <c r="G160" s="152">
        <f t="shared" si="13"/>
        <v>42.332999739954772</v>
      </c>
      <c r="H160" s="153">
        <f t="shared" si="14"/>
        <v>59.321656455379845</v>
      </c>
    </row>
    <row r="161" spans="1:8" s="23" customFormat="1" ht="13.5" x14ac:dyDescent="0.25">
      <c r="A161" s="133">
        <v>311</v>
      </c>
      <c r="B161" s="139">
        <v>54</v>
      </c>
      <c r="C161" s="121" t="s">
        <v>154</v>
      </c>
      <c r="D161" s="41">
        <v>3833.53</v>
      </c>
      <c r="E161" s="41">
        <v>7614.06</v>
      </c>
      <c r="F161" s="41">
        <v>3223.26</v>
      </c>
      <c r="G161" s="152">
        <f t="shared" si="13"/>
        <v>42.332999739954772</v>
      </c>
      <c r="H161" s="153">
        <f t="shared" si="14"/>
        <v>84.080729771255207</v>
      </c>
    </row>
    <row r="162" spans="1:8" s="23" customFormat="1" ht="13.5" x14ac:dyDescent="0.25">
      <c r="A162" s="135">
        <v>3111</v>
      </c>
      <c r="B162" s="141">
        <v>54</v>
      </c>
      <c r="C162" s="122" t="s">
        <v>106</v>
      </c>
      <c r="D162" s="77">
        <v>3833.53</v>
      </c>
      <c r="E162" s="77">
        <v>7614.06</v>
      </c>
      <c r="F162" s="77">
        <v>3223.26</v>
      </c>
      <c r="G162" s="152">
        <f t="shared" si="13"/>
        <v>42.332999739954772</v>
      </c>
      <c r="H162" s="153">
        <f t="shared" si="14"/>
        <v>84.080729771255207</v>
      </c>
    </row>
    <row r="163" spans="1:8" s="11" customFormat="1" ht="13.5" x14ac:dyDescent="0.25">
      <c r="A163" s="150">
        <v>312</v>
      </c>
      <c r="B163" s="190">
        <v>54</v>
      </c>
      <c r="C163" s="130" t="s">
        <v>180</v>
      </c>
      <c r="D163" s="27">
        <v>1600</v>
      </c>
      <c r="E163" s="27">
        <v>0</v>
      </c>
      <c r="F163" s="27">
        <v>0</v>
      </c>
      <c r="G163" s="152" t="e">
        <f t="shared" si="13"/>
        <v>#DIV/0!</v>
      </c>
      <c r="H163" s="153">
        <f t="shared" si="14"/>
        <v>0</v>
      </c>
    </row>
    <row r="164" spans="1:8" s="11" customFormat="1" ht="13.5" x14ac:dyDescent="0.25">
      <c r="A164" s="149">
        <v>3121</v>
      </c>
      <c r="B164" s="144">
        <v>54</v>
      </c>
      <c r="C164" s="128" t="s">
        <v>180</v>
      </c>
      <c r="D164" s="80">
        <v>1600</v>
      </c>
      <c r="E164" s="80">
        <v>0</v>
      </c>
      <c r="F164" s="80">
        <v>0</v>
      </c>
      <c r="G164" s="152" t="e">
        <f t="shared" si="13"/>
        <v>#DIV/0!</v>
      </c>
      <c r="H164" s="153">
        <f t="shared" si="14"/>
        <v>0</v>
      </c>
    </row>
    <row r="165" spans="1:8" s="11" customFormat="1" ht="28.5" x14ac:dyDescent="0.25">
      <c r="A165" s="183">
        <v>67</v>
      </c>
      <c r="B165" s="184">
        <v>51</v>
      </c>
      <c r="C165" s="181" t="s">
        <v>208</v>
      </c>
      <c r="D165" s="173"/>
      <c r="E165" s="173"/>
      <c r="F165" s="173"/>
      <c r="G165" s="108"/>
      <c r="H165" s="109"/>
    </row>
    <row r="166" spans="1:8" s="11" customFormat="1" ht="15.75" customHeight="1" x14ac:dyDescent="0.25">
      <c r="A166" s="158">
        <v>3</v>
      </c>
      <c r="B166" s="159">
        <v>51</v>
      </c>
      <c r="C166" s="44" t="s">
        <v>105</v>
      </c>
      <c r="D166" s="45">
        <v>1134.56</v>
      </c>
      <c r="E166" s="45">
        <v>1256.33</v>
      </c>
      <c r="F166" s="45">
        <v>282.77999999999997</v>
      </c>
      <c r="G166" s="152">
        <f t="shared" si="13"/>
        <v>22.508417374415956</v>
      </c>
      <c r="H166" s="153">
        <f t="shared" si="14"/>
        <v>24.924199689747567</v>
      </c>
    </row>
    <row r="167" spans="1:8" s="11" customFormat="1" ht="13.5" x14ac:dyDescent="0.25">
      <c r="A167" s="174">
        <v>31</v>
      </c>
      <c r="B167" s="172">
        <v>51</v>
      </c>
      <c r="C167" s="121" t="s">
        <v>154</v>
      </c>
      <c r="D167" s="17">
        <v>1134.56</v>
      </c>
      <c r="E167" s="17">
        <v>1256.33</v>
      </c>
      <c r="F167" s="17">
        <v>282.77999999999997</v>
      </c>
      <c r="G167" s="152">
        <f t="shared" si="13"/>
        <v>22.508417374415956</v>
      </c>
      <c r="H167" s="153">
        <f t="shared" si="14"/>
        <v>24.924199689747567</v>
      </c>
    </row>
    <row r="168" spans="1:8" s="11" customFormat="1" ht="13.5" x14ac:dyDescent="0.25">
      <c r="A168" s="174">
        <v>311</v>
      </c>
      <c r="B168" s="172">
        <v>51</v>
      </c>
      <c r="C168" s="121" t="s">
        <v>154</v>
      </c>
      <c r="D168" s="17">
        <v>467.28</v>
      </c>
      <c r="E168" s="17">
        <v>0</v>
      </c>
      <c r="F168" s="17">
        <v>0</v>
      </c>
      <c r="G168" s="152" t="e">
        <f t="shared" si="13"/>
        <v>#DIV/0!</v>
      </c>
      <c r="H168" s="153">
        <f t="shared" si="14"/>
        <v>0</v>
      </c>
    </row>
    <row r="169" spans="1:8" s="11" customFormat="1" ht="13.5" x14ac:dyDescent="0.25">
      <c r="A169" s="171">
        <v>3111</v>
      </c>
      <c r="B169" s="172">
        <v>51</v>
      </c>
      <c r="C169" s="122" t="s">
        <v>106</v>
      </c>
      <c r="D169" s="80">
        <v>467.28</v>
      </c>
      <c r="E169" s="80">
        <v>0</v>
      </c>
      <c r="F169" s="80">
        <v>0</v>
      </c>
      <c r="G169" s="152" t="e">
        <f t="shared" si="13"/>
        <v>#DIV/0!</v>
      </c>
      <c r="H169" s="153">
        <f t="shared" si="14"/>
        <v>0</v>
      </c>
    </row>
    <row r="170" spans="1:8" s="11" customFormat="1" ht="13.5" x14ac:dyDescent="0.25">
      <c r="A170" s="174">
        <v>313</v>
      </c>
      <c r="B170" s="172">
        <v>51</v>
      </c>
      <c r="C170" s="121" t="s">
        <v>108</v>
      </c>
      <c r="D170" s="17">
        <v>667.28</v>
      </c>
      <c r="E170" s="17">
        <v>1256.33</v>
      </c>
      <c r="F170" s="17">
        <v>282.77999999999997</v>
      </c>
      <c r="G170" s="152">
        <f t="shared" si="13"/>
        <v>22.508417374415956</v>
      </c>
      <c r="H170" s="153">
        <f t="shared" si="14"/>
        <v>42.378012228749547</v>
      </c>
    </row>
    <row r="171" spans="1:8" s="11" customFormat="1" ht="13.5" x14ac:dyDescent="0.25">
      <c r="A171" s="171">
        <v>3132</v>
      </c>
      <c r="B171" s="172">
        <v>51</v>
      </c>
      <c r="C171" s="122" t="s">
        <v>109</v>
      </c>
      <c r="D171" s="80">
        <v>667.28</v>
      </c>
      <c r="E171" s="80">
        <v>1256.33</v>
      </c>
      <c r="F171" s="80">
        <v>282.77999999999997</v>
      </c>
      <c r="G171" s="152">
        <f t="shared" si="13"/>
        <v>22.508417374415956</v>
      </c>
      <c r="H171" s="153">
        <f t="shared" si="14"/>
        <v>42.378012228749547</v>
      </c>
    </row>
    <row r="172" spans="1:8" s="89" customFormat="1" ht="30" customHeight="1" x14ac:dyDescent="0.25">
      <c r="A172" s="183">
        <v>67</v>
      </c>
      <c r="B172" s="184">
        <v>19</v>
      </c>
      <c r="C172" s="181" t="s">
        <v>208</v>
      </c>
      <c r="D172" s="173"/>
      <c r="E172" s="173"/>
      <c r="F172" s="173"/>
      <c r="G172" s="108"/>
      <c r="H172" s="109"/>
    </row>
    <row r="173" spans="1:8" s="11" customFormat="1" ht="13.5" x14ac:dyDescent="0.25">
      <c r="A173" s="158">
        <v>3</v>
      </c>
      <c r="B173" s="159">
        <v>19</v>
      </c>
      <c r="C173" s="44" t="s">
        <v>105</v>
      </c>
      <c r="D173" s="45">
        <v>0</v>
      </c>
      <c r="E173" s="45">
        <v>3955.68</v>
      </c>
      <c r="F173" s="45">
        <v>0</v>
      </c>
      <c r="G173" s="152">
        <f t="shared" si="13"/>
        <v>0</v>
      </c>
      <c r="H173" s="153" t="e">
        <f t="shared" si="14"/>
        <v>#DIV/0!</v>
      </c>
    </row>
    <row r="174" spans="1:8" s="11" customFormat="1" ht="13.5" x14ac:dyDescent="0.25">
      <c r="A174" s="134">
        <v>31</v>
      </c>
      <c r="B174" s="143">
        <v>19</v>
      </c>
      <c r="C174" s="48" t="s">
        <v>154</v>
      </c>
      <c r="D174" s="49">
        <v>0</v>
      </c>
      <c r="E174" s="49">
        <v>3955.68</v>
      </c>
      <c r="F174" s="49">
        <v>0</v>
      </c>
      <c r="G174" s="152">
        <f t="shared" si="13"/>
        <v>0</v>
      </c>
      <c r="H174" s="153" t="e">
        <f t="shared" si="14"/>
        <v>#DIV/0!</v>
      </c>
    </row>
    <row r="175" spans="1:8" s="11" customFormat="1" ht="13.5" x14ac:dyDescent="0.25">
      <c r="A175" s="134">
        <v>311</v>
      </c>
      <c r="B175" s="143">
        <v>19</v>
      </c>
      <c r="C175" s="121" t="s">
        <v>154</v>
      </c>
      <c r="D175" s="49">
        <v>0</v>
      </c>
      <c r="E175" s="49">
        <v>3223.26</v>
      </c>
      <c r="F175" s="49">
        <v>0</v>
      </c>
      <c r="G175" s="152">
        <f t="shared" si="13"/>
        <v>0</v>
      </c>
      <c r="H175" s="153" t="e">
        <f t="shared" si="14"/>
        <v>#DIV/0!</v>
      </c>
    </row>
    <row r="176" spans="1:8" s="11" customFormat="1" ht="13.5" x14ac:dyDescent="0.25">
      <c r="A176" s="136">
        <v>3111</v>
      </c>
      <c r="B176" s="144">
        <v>19</v>
      </c>
      <c r="C176" s="122" t="s">
        <v>194</v>
      </c>
      <c r="D176" s="15">
        <v>0</v>
      </c>
      <c r="E176" s="15">
        <v>3223.26</v>
      </c>
      <c r="F176" s="15">
        <v>0</v>
      </c>
      <c r="G176" s="152">
        <f t="shared" si="13"/>
        <v>0</v>
      </c>
      <c r="H176" s="153" t="e">
        <f t="shared" si="14"/>
        <v>#DIV/0!</v>
      </c>
    </row>
    <row r="177" spans="1:8" s="11" customFormat="1" ht="13.5" x14ac:dyDescent="0.25">
      <c r="A177" s="134">
        <v>313</v>
      </c>
      <c r="B177" s="143">
        <v>19</v>
      </c>
      <c r="C177" s="121" t="s">
        <v>108</v>
      </c>
      <c r="D177" s="14">
        <v>0</v>
      </c>
      <c r="E177" s="14">
        <v>732.42</v>
      </c>
      <c r="F177" s="14">
        <v>0</v>
      </c>
      <c r="G177" s="152">
        <f t="shared" si="13"/>
        <v>0</v>
      </c>
      <c r="H177" s="153" t="e">
        <f t="shared" si="14"/>
        <v>#DIV/0!</v>
      </c>
    </row>
    <row r="178" spans="1:8" s="11" customFormat="1" ht="13.5" customHeight="1" x14ac:dyDescent="0.25">
      <c r="A178" s="136">
        <v>3132</v>
      </c>
      <c r="B178" s="144">
        <v>19</v>
      </c>
      <c r="C178" s="128" t="s">
        <v>195</v>
      </c>
      <c r="D178" s="15">
        <v>0</v>
      </c>
      <c r="E178" s="15">
        <v>732.42</v>
      </c>
      <c r="F178" s="15">
        <v>0</v>
      </c>
      <c r="G178" s="152">
        <f t="shared" si="13"/>
        <v>0</v>
      </c>
      <c r="H178" s="153"/>
    </row>
    <row r="179" spans="1:8" s="11" customFormat="1" ht="31.5" customHeight="1" x14ac:dyDescent="0.25">
      <c r="A179" s="178">
        <v>67</v>
      </c>
      <c r="B179" s="180">
        <v>11</v>
      </c>
      <c r="C179" s="181" t="s">
        <v>208</v>
      </c>
      <c r="D179" s="75"/>
      <c r="E179" s="75"/>
      <c r="F179" s="75"/>
      <c r="G179" s="108"/>
      <c r="H179" s="109"/>
    </row>
    <row r="180" spans="1:8" s="11" customFormat="1" ht="13.5" customHeight="1" x14ac:dyDescent="0.25">
      <c r="A180" s="158">
        <v>3</v>
      </c>
      <c r="B180" s="159">
        <v>11</v>
      </c>
      <c r="C180" s="44" t="s">
        <v>105</v>
      </c>
      <c r="D180" s="45">
        <v>1774.89</v>
      </c>
      <c r="E180" s="45">
        <v>8717.7999999999993</v>
      </c>
      <c r="F180" s="45">
        <v>8648.68</v>
      </c>
      <c r="G180" s="152">
        <f t="shared" si="13"/>
        <v>99.20713941590769</v>
      </c>
      <c r="H180" s="153">
        <f t="shared" si="14"/>
        <v>487.27977508465312</v>
      </c>
    </row>
    <row r="181" spans="1:8" s="11" customFormat="1" ht="13.5" customHeight="1" x14ac:dyDescent="0.25">
      <c r="A181" s="134">
        <v>31</v>
      </c>
      <c r="B181" s="143">
        <v>11</v>
      </c>
      <c r="C181" s="48" t="s">
        <v>154</v>
      </c>
      <c r="D181" s="49">
        <v>1239.8699999999999</v>
      </c>
      <c r="E181" s="49">
        <v>7620.52</v>
      </c>
      <c r="F181" s="49">
        <v>7620.52</v>
      </c>
      <c r="G181" s="152">
        <f t="shared" si="13"/>
        <v>100</v>
      </c>
      <c r="H181" s="153">
        <f t="shared" si="14"/>
        <v>614.62250074604606</v>
      </c>
    </row>
    <row r="182" spans="1:8" s="11" customFormat="1" ht="13.5" customHeight="1" x14ac:dyDescent="0.25">
      <c r="A182" s="134">
        <v>311</v>
      </c>
      <c r="B182" s="143">
        <v>11</v>
      </c>
      <c r="C182" s="121" t="s">
        <v>154</v>
      </c>
      <c r="D182" s="49">
        <v>1027.92</v>
      </c>
      <c r="E182" s="49">
        <v>5142.57</v>
      </c>
      <c r="F182" s="49">
        <v>5142.57</v>
      </c>
      <c r="G182" s="152">
        <f t="shared" si="13"/>
        <v>100</v>
      </c>
      <c r="H182" s="153">
        <f t="shared" si="14"/>
        <v>500.28893299089418</v>
      </c>
    </row>
    <row r="183" spans="1:8" s="11" customFormat="1" ht="13.5" customHeight="1" x14ac:dyDescent="0.25">
      <c r="A183" s="136">
        <v>3111</v>
      </c>
      <c r="B183" s="144">
        <v>11</v>
      </c>
      <c r="C183" s="122" t="s">
        <v>106</v>
      </c>
      <c r="D183" s="15">
        <v>1027.92</v>
      </c>
      <c r="E183" s="15">
        <v>5142.57</v>
      </c>
      <c r="F183" s="15">
        <v>5142.57</v>
      </c>
      <c r="G183" s="152">
        <f t="shared" si="13"/>
        <v>100</v>
      </c>
      <c r="H183" s="153">
        <f t="shared" si="14"/>
        <v>500.28893299089418</v>
      </c>
    </row>
    <row r="184" spans="1:8" s="11" customFormat="1" ht="13.5" customHeight="1" x14ac:dyDescent="0.25">
      <c r="A184" s="134">
        <v>312</v>
      </c>
      <c r="B184" s="143">
        <v>11</v>
      </c>
      <c r="C184" s="121" t="s">
        <v>107</v>
      </c>
      <c r="D184" s="14">
        <v>0</v>
      </c>
      <c r="E184" s="14">
        <v>1830</v>
      </c>
      <c r="F184" s="14">
        <v>1830</v>
      </c>
      <c r="G184" s="152">
        <f t="shared" si="13"/>
        <v>100</v>
      </c>
      <c r="H184" s="153" t="e">
        <f t="shared" si="14"/>
        <v>#DIV/0!</v>
      </c>
    </row>
    <row r="185" spans="1:8" s="11" customFormat="1" ht="13.5" customHeight="1" x14ac:dyDescent="0.25">
      <c r="A185" s="136">
        <v>3121</v>
      </c>
      <c r="B185" s="144">
        <v>11</v>
      </c>
      <c r="C185" s="122" t="s">
        <v>107</v>
      </c>
      <c r="D185" s="15">
        <v>0</v>
      </c>
      <c r="E185" s="15">
        <v>1830</v>
      </c>
      <c r="F185" s="15">
        <v>1830</v>
      </c>
      <c r="G185" s="152">
        <f t="shared" si="13"/>
        <v>100</v>
      </c>
      <c r="H185" s="153" t="e">
        <f t="shared" si="14"/>
        <v>#DIV/0!</v>
      </c>
    </row>
    <row r="186" spans="1:8" s="11" customFormat="1" ht="13.5" customHeight="1" x14ac:dyDescent="0.25">
      <c r="A186" s="134">
        <v>313</v>
      </c>
      <c r="B186" s="144">
        <v>11</v>
      </c>
      <c r="C186" s="121" t="s">
        <v>108</v>
      </c>
      <c r="D186" s="14">
        <v>211.95</v>
      </c>
      <c r="E186" s="14">
        <v>647.95000000000005</v>
      </c>
      <c r="F186" s="14">
        <v>647.95000000000005</v>
      </c>
      <c r="G186" s="152">
        <f t="shared" si="13"/>
        <v>100</v>
      </c>
      <c r="H186" s="153">
        <f t="shared" si="14"/>
        <v>305.70889360698283</v>
      </c>
    </row>
    <row r="187" spans="1:8" s="11" customFormat="1" ht="13.5" customHeight="1" x14ac:dyDescent="0.25">
      <c r="A187" s="136">
        <v>3132</v>
      </c>
      <c r="B187" s="144">
        <v>11</v>
      </c>
      <c r="C187" s="128" t="s">
        <v>195</v>
      </c>
      <c r="D187" s="15">
        <v>211.95</v>
      </c>
      <c r="E187" s="15">
        <v>647.95000000000005</v>
      </c>
      <c r="F187" s="15">
        <v>647.95000000000005</v>
      </c>
      <c r="G187" s="152">
        <f t="shared" si="13"/>
        <v>100</v>
      </c>
      <c r="H187" s="153">
        <f t="shared" si="14"/>
        <v>305.70889360698283</v>
      </c>
    </row>
    <row r="188" spans="1:8" s="11" customFormat="1" ht="13.5" customHeight="1" x14ac:dyDescent="0.25">
      <c r="A188" s="133">
        <v>32</v>
      </c>
      <c r="B188" s="139">
        <v>11</v>
      </c>
      <c r="C188" s="121" t="s">
        <v>116</v>
      </c>
      <c r="D188" s="14">
        <v>535.02</v>
      </c>
      <c r="E188" s="14">
        <v>1097.28</v>
      </c>
      <c r="F188" s="14">
        <v>1028.1600000000001</v>
      </c>
      <c r="G188" s="152">
        <f t="shared" si="13"/>
        <v>93.700787401574814</v>
      </c>
      <c r="H188" s="153">
        <f t="shared" si="14"/>
        <v>192.17225524279468</v>
      </c>
    </row>
    <row r="189" spans="1:8" s="11" customFormat="1" ht="13.5" customHeight="1" x14ac:dyDescent="0.25">
      <c r="A189" s="133">
        <v>321</v>
      </c>
      <c r="B189" s="139">
        <v>11</v>
      </c>
      <c r="C189" s="121" t="s">
        <v>164</v>
      </c>
      <c r="D189" s="14">
        <v>535.02</v>
      </c>
      <c r="E189" s="14">
        <v>1097.28</v>
      </c>
      <c r="F189" s="14">
        <v>1028.1600000000001</v>
      </c>
      <c r="G189" s="152">
        <f t="shared" si="13"/>
        <v>93.700787401574814</v>
      </c>
      <c r="H189" s="153">
        <f t="shared" si="14"/>
        <v>192.17225524279468</v>
      </c>
    </row>
    <row r="190" spans="1:8" s="11" customFormat="1" ht="13.5" customHeight="1" x14ac:dyDescent="0.25">
      <c r="A190" s="135">
        <v>3212</v>
      </c>
      <c r="B190" s="141">
        <v>11</v>
      </c>
      <c r="C190" s="122" t="s">
        <v>164</v>
      </c>
      <c r="D190" s="15">
        <v>535.02</v>
      </c>
      <c r="E190" s="15">
        <v>1097.28</v>
      </c>
      <c r="F190" s="15">
        <v>1028.1600000000001</v>
      </c>
      <c r="G190" s="152">
        <f t="shared" si="13"/>
        <v>93.700787401574814</v>
      </c>
      <c r="H190" s="153">
        <f t="shared" si="14"/>
        <v>192.17225524279468</v>
      </c>
    </row>
    <row r="191" spans="1:8" s="11" customFormat="1" ht="29.25" customHeight="1" x14ac:dyDescent="0.25">
      <c r="A191" s="183">
        <v>67</v>
      </c>
      <c r="B191" s="184">
        <v>121</v>
      </c>
      <c r="C191" s="181" t="s">
        <v>208</v>
      </c>
      <c r="D191" s="173"/>
      <c r="E191" s="173"/>
      <c r="F191" s="173"/>
      <c r="G191" s="108"/>
      <c r="H191" s="109"/>
    </row>
    <row r="192" spans="1:8" s="11" customFormat="1" ht="13.5" customHeight="1" x14ac:dyDescent="0.25">
      <c r="A192" s="158">
        <v>3</v>
      </c>
      <c r="B192" s="159">
        <v>121</v>
      </c>
      <c r="C192" s="44" t="s">
        <v>105</v>
      </c>
      <c r="D192" s="45">
        <v>0</v>
      </c>
      <c r="E192" s="45">
        <v>6544.76</v>
      </c>
      <c r="F192" s="45">
        <v>6544.76</v>
      </c>
      <c r="G192" s="152">
        <f>F192/E192*100</f>
        <v>100</v>
      </c>
      <c r="H192" s="153" t="e">
        <f t="shared" si="14"/>
        <v>#DIV/0!</v>
      </c>
    </row>
    <row r="193" spans="1:8" s="11" customFormat="1" ht="13.5" customHeight="1" x14ac:dyDescent="0.25">
      <c r="A193" s="134">
        <v>31</v>
      </c>
      <c r="B193" s="143">
        <v>121</v>
      </c>
      <c r="C193" s="48" t="s">
        <v>154</v>
      </c>
      <c r="D193" s="49">
        <v>0</v>
      </c>
      <c r="E193" s="49">
        <v>6544.76</v>
      </c>
      <c r="F193" s="49">
        <v>6544.76</v>
      </c>
      <c r="G193" s="152">
        <f t="shared" ref="G193:G197" si="15">G192</f>
        <v>100</v>
      </c>
      <c r="H193" s="153" t="e">
        <f t="shared" si="14"/>
        <v>#DIV/0!</v>
      </c>
    </row>
    <row r="194" spans="1:8" s="11" customFormat="1" ht="13.5" customHeight="1" x14ac:dyDescent="0.25">
      <c r="A194" s="134">
        <v>311</v>
      </c>
      <c r="B194" s="143">
        <v>121</v>
      </c>
      <c r="C194" s="121" t="s">
        <v>154</v>
      </c>
      <c r="D194" s="49">
        <v>0</v>
      </c>
      <c r="E194" s="49">
        <v>5231.8599999999997</v>
      </c>
      <c r="F194" s="49">
        <v>5231.8599999999997</v>
      </c>
      <c r="G194" s="152">
        <f t="shared" si="15"/>
        <v>100</v>
      </c>
      <c r="H194" s="153" t="e">
        <f t="shared" si="14"/>
        <v>#DIV/0!</v>
      </c>
    </row>
    <row r="195" spans="1:8" s="11" customFormat="1" ht="13.5" customHeight="1" x14ac:dyDescent="0.25">
      <c r="A195" s="136">
        <v>3111</v>
      </c>
      <c r="B195" s="144">
        <v>121</v>
      </c>
      <c r="C195" s="122" t="s">
        <v>106</v>
      </c>
      <c r="D195" s="15">
        <v>0</v>
      </c>
      <c r="E195" s="15">
        <v>5231.8599999999997</v>
      </c>
      <c r="F195" s="15">
        <v>5231.8599999999997</v>
      </c>
      <c r="G195" s="152">
        <f t="shared" si="15"/>
        <v>100</v>
      </c>
      <c r="H195" s="153" t="e">
        <f t="shared" si="14"/>
        <v>#DIV/0!</v>
      </c>
    </row>
    <row r="196" spans="1:8" s="11" customFormat="1" ht="13.5" customHeight="1" x14ac:dyDescent="0.25">
      <c r="A196" s="134">
        <v>313</v>
      </c>
      <c r="B196" s="143">
        <v>121</v>
      </c>
      <c r="C196" s="121" t="s">
        <v>108</v>
      </c>
      <c r="D196" s="14">
        <v>0</v>
      </c>
      <c r="E196" s="14">
        <v>1312.9</v>
      </c>
      <c r="F196" s="14">
        <v>1312.9</v>
      </c>
      <c r="G196" s="152">
        <f t="shared" si="15"/>
        <v>100</v>
      </c>
      <c r="H196" s="153" t="e">
        <f t="shared" si="14"/>
        <v>#DIV/0!</v>
      </c>
    </row>
    <row r="197" spans="1:8" s="11" customFormat="1" ht="13.5" customHeight="1" x14ac:dyDescent="0.25">
      <c r="A197" s="136">
        <v>3132</v>
      </c>
      <c r="B197" s="144">
        <v>121</v>
      </c>
      <c r="C197" s="122" t="s">
        <v>109</v>
      </c>
      <c r="D197" s="15">
        <v>0</v>
      </c>
      <c r="E197" s="15">
        <v>1312.9</v>
      </c>
      <c r="F197" s="15">
        <v>1312.9</v>
      </c>
      <c r="G197" s="152">
        <f t="shared" si="15"/>
        <v>100</v>
      </c>
      <c r="H197" s="153" t="e">
        <f t="shared" si="14"/>
        <v>#DIV/0!</v>
      </c>
    </row>
    <row r="198" spans="1:8" s="23" customFormat="1" ht="25.5" customHeight="1" x14ac:dyDescent="0.25">
      <c r="A198" s="175">
        <v>67</v>
      </c>
      <c r="B198" s="176">
        <v>11</v>
      </c>
      <c r="C198" s="181" t="s">
        <v>169</v>
      </c>
      <c r="D198" s="46"/>
      <c r="E198" s="46"/>
      <c r="F198" s="46"/>
      <c r="G198" s="108"/>
      <c r="H198" s="109"/>
    </row>
    <row r="199" spans="1:8" s="23" customFormat="1" ht="15" customHeight="1" x14ac:dyDescent="0.25">
      <c r="A199" s="157">
        <v>3</v>
      </c>
      <c r="B199" s="156">
        <v>11</v>
      </c>
      <c r="C199" s="44" t="s">
        <v>105</v>
      </c>
      <c r="D199" s="46">
        <v>7554.75</v>
      </c>
      <c r="E199" s="46">
        <v>1800</v>
      </c>
      <c r="F199" s="46">
        <v>1800</v>
      </c>
      <c r="G199" s="152">
        <f t="shared" si="13"/>
        <v>100</v>
      </c>
      <c r="H199" s="153">
        <f t="shared" si="14"/>
        <v>23.826069691253846</v>
      </c>
    </row>
    <row r="200" spans="1:8" s="23" customFormat="1" ht="15" customHeight="1" x14ac:dyDescent="0.25">
      <c r="A200" s="134">
        <v>32</v>
      </c>
      <c r="B200" s="143">
        <v>11</v>
      </c>
      <c r="C200" s="48" t="s">
        <v>149</v>
      </c>
      <c r="D200" s="151">
        <v>7554.75</v>
      </c>
      <c r="E200" s="151">
        <v>1800</v>
      </c>
      <c r="F200" s="151">
        <v>1800</v>
      </c>
      <c r="G200" s="152">
        <f t="shared" si="13"/>
        <v>100</v>
      </c>
      <c r="H200" s="153">
        <f t="shared" si="14"/>
        <v>23.826069691253846</v>
      </c>
    </row>
    <row r="201" spans="1:8" s="23" customFormat="1" ht="15" customHeight="1" x14ac:dyDescent="0.25">
      <c r="A201" s="134">
        <v>321</v>
      </c>
      <c r="B201" s="144">
        <v>11</v>
      </c>
      <c r="C201" s="123" t="s">
        <v>141</v>
      </c>
      <c r="D201" s="151">
        <v>64.8</v>
      </c>
      <c r="E201" s="151">
        <v>0</v>
      </c>
      <c r="F201" s="151">
        <v>0</v>
      </c>
      <c r="G201" s="152" t="e">
        <f t="shared" si="13"/>
        <v>#DIV/0!</v>
      </c>
      <c r="H201" s="153">
        <f t="shared" si="14"/>
        <v>0</v>
      </c>
    </row>
    <row r="202" spans="1:8" s="23" customFormat="1" ht="15" customHeight="1" x14ac:dyDescent="0.25">
      <c r="A202" s="149">
        <v>3211</v>
      </c>
      <c r="B202" s="144">
        <v>11</v>
      </c>
      <c r="C202" s="122" t="s">
        <v>112</v>
      </c>
      <c r="D202" s="154">
        <v>64.8</v>
      </c>
      <c r="E202" s="154">
        <v>0</v>
      </c>
      <c r="F202" s="154">
        <v>0</v>
      </c>
      <c r="G202" s="152" t="e">
        <f t="shared" si="13"/>
        <v>#DIV/0!</v>
      </c>
      <c r="H202" s="153">
        <f t="shared" si="14"/>
        <v>0</v>
      </c>
    </row>
    <row r="203" spans="1:8" s="23" customFormat="1" ht="13.5" customHeight="1" x14ac:dyDescent="0.25">
      <c r="A203" s="133">
        <v>322</v>
      </c>
      <c r="B203" s="139">
        <v>11</v>
      </c>
      <c r="C203" s="121" t="s">
        <v>142</v>
      </c>
      <c r="D203" s="41">
        <v>50</v>
      </c>
      <c r="E203" s="41">
        <v>350</v>
      </c>
      <c r="F203" s="41">
        <v>350</v>
      </c>
      <c r="G203" s="152">
        <f t="shared" si="13"/>
        <v>100</v>
      </c>
      <c r="H203" s="153">
        <f t="shared" si="14"/>
        <v>700</v>
      </c>
    </row>
    <row r="204" spans="1:8" s="23" customFormat="1" ht="13.5" customHeight="1" x14ac:dyDescent="0.25">
      <c r="A204" s="135">
        <v>3221</v>
      </c>
      <c r="B204" s="141">
        <v>11</v>
      </c>
      <c r="C204" s="169" t="s">
        <v>117</v>
      </c>
      <c r="D204" s="77">
        <v>50</v>
      </c>
      <c r="E204" s="77">
        <v>350</v>
      </c>
      <c r="F204" s="77">
        <v>350</v>
      </c>
      <c r="G204" s="152">
        <f t="shared" si="13"/>
        <v>100</v>
      </c>
      <c r="H204" s="153">
        <f t="shared" si="14"/>
        <v>700</v>
      </c>
    </row>
    <row r="205" spans="1:8" s="23" customFormat="1" ht="13.5" customHeight="1" x14ac:dyDescent="0.25">
      <c r="A205" s="133">
        <v>323</v>
      </c>
      <c r="B205" s="139">
        <v>11</v>
      </c>
      <c r="C205" s="170" t="s">
        <v>131</v>
      </c>
      <c r="D205" s="41">
        <v>6242.95</v>
      </c>
      <c r="E205" s="41">
        <v>150</v>
      </c>
      <c r="F205" s="41">
        <v>150</v>
      </c>
      <c r="G205" s="152">
        <f t="shared" si="13"/>
        <v>100</v>
      </c>
      <c r="H205" s="153">
        <f t="shared" si="14"/>
        <v>2.4027102571700878</v>
      </c>
    </row>
    <row r="206" spans="1:8" s="23" customFormat="1" ht="13.5" customHeight="1" x14ac:dyDescent="0.25">
      <c r="A206" s="135">
        <v>3235</v>
      </c>
      <c r="B206" s="141">
        <v>11</v>
      </c>
      <c r="C206" s="123" t="s">
        <v>127</v>
      </c>
      <c r="D206" s="77">
        <v>5964.12</v>
      </c>
      <c r="E206" s="77">
        <v>0</v>
      </c>
      <c r="F206" s="77">
        <v>0</v>
      </c>
      <c r="G206" s="152" t="e">
        <f t="shared" si="13"/>
        <v>#DIV/0!</v>
      </c>
      <c r="H206" s="153">
        <f t="shared" si="14"/>
        <v>0</v>
      </c>
    </row>
    <row r="207" spans="1:8" s="23" customFormat="1" ht="13.5" customHeight="1" x14ac:dyDescent="0.25">
      <c r="A207" s="135">
        <v>3239</v>
      </c>
      <c r="B207" s="141">
        <v>11</v>
      </c>
      <c r="C207" s="169" t="s">
        <v>131</v>
      </c>
      <c r="D207" s="77">
        <v>278.83</v>
      </c>
      <c r="E207" s="77">
        <v>150</v>
      </c>
      <c r="F207" s="77">
        <v>150</v>
      </c>
      <c r="G207" s="152">
        <f t="shared" si="13"/>
        <v>100</v>
      </c>
      <c r="H207" s="153">
        <f t="shared" si="14"/>
        <v>53.796219918947031</v>
      </c>
    </row>
    <row r="208" spans="1:8" s="23" customFormat="1" ht="13.5" customHeight="1" x14ac:dyDescent="0.25">
      <c r="A208" s="133">
        <v>329</v>
      </c>
      <c r="B208" s="139">
        <v>11</v>
      </c>
      <c r="C208" s="170" t="s">
        <v>165</v>
      </c>
      <c r="D208" s="41">
        <v>1197</v>
      </c>
      <c r="E208" s="41">
        <v>1300</v>
      </c>
      <c r="F208" s="41">
        <v>1300</v>
      </c>
      <c r="G208" s="152">
        <f t="shared" si="13"/>
        <v>100</v>
      </c>
      <c r="H208" s="153">
        <f t="shared" si="14"/>
        <v>108.6048454469507</v>
      </c>
    </row>
    <row r="209" spans="1:8" s="23" customFormat="1" ht="13.5" customHeight="1" x14ac:dyDescent="0.25">
      <c r="A209" s="135">
        <v>3299</v>
      </c>
      <c r="B209" s="141">
        <v>11</v>
      </c>
      <c r="C209" s="169" t="s">
        <v>165</v>
      </c>
      <c r="D209" s="77">
        <v>1197</v>
      </c>
      <c r="E209" s="77">
        <v>1300</v>
      </c>
      <c r="F209" s="77">
        <v>1300</v>
      </c>
      <c r="G209" s="152">
        <f t="shared" si="13"/>
        <v>100</v>
      </c>
      <c r="H209" s="153">
        <f t="shared" si="14"/>
        <v>108.6048454469507</v>
      </c>
    </row>
    <row r="210" spans="1:8" s="23" customFormat="1" ht="22.5" customHeight="1" x14ac:dyDescent="0.25">
      <c r="A210" s="155"/>
      <c r="B210" s="176">
        <v>11</v>
      </c>
      <c r="C210" s="181" t="s">
        <v>169</v>
      </c>
      <c r="D210" s="46"/>
      <c r="E210" s="46"/>
      <c r="F210" s="46"/>
      <c r="G210" s="108"/>
      <c r="H210" s="109"/>
    </row>
    <row r="211" spans="1:8" s="23" customFormat="1" ht="31.5" customHeight="1" x14ac:dyDescent="0.25">
      <c r="A211" s="157">
        <v>4</v>
      </c>
      <c r="B211" s="156">
        <v>11</v>
      </c>
      <c r="C211" s="127" t="s">
        <v>150</v>
      </c>
      <c r="D211" s="46">
        <v>4652.5</v>
      </c>
      <c r="E211" s="46">
        <v>0</v>
      </c>
      <c r="F211" s="46">
        <v>0</v>
      </c>
      <c r="G211" s="152" t="e">
        <f t="shared" ref="G211:G261" si="16">F211/E211*100</f>
        <v>#DIV/0!</v>
      </c>
      <c r="H211" s="153">
        <f t="shared" ref="H211:H261" si="17">F211/D211*100</f>
        <v>0</v>
      </c>
    </row>
    <row r="212" spans="1:8" s="23" customFormat="1" ht="26.25" customHeight="1" x14ac:dyDescent="0.25">
      <c r="A212" s="133">
        <v>42</v>
      </c>
      <c r="B212" s="139">
        <v>11</v>
      </c>
      <c r="C212" s="170" t="s">
        <v>137</v>
      </c>
      <c r="D212" s="41">
        <v>4652.5</v>
      </c>
      <c r="E212" s="41">
        <v>0</v>
      </c>
      <c r="F212" s="41">
        <v>0</v>
      </c>
      <c r="G212" s="152" t="e">
        <f t="shared" si="16"/>
        <v>#DIV/0!</v>
      </c>
      <c r="H212" s="153">
        <f t="shared" si="17"/>
        <v>0</v>
      </c>
    </row>
    <row r="213" spans="1:8" s="23" customFormat="1" ht="13.5" customHeight="1" x14ac:dyDescent="0.25">
      <c r="A213" s="135">
        <v>4221</v>
      </c>
      <c r="B213" s="141">
        <v>11</v>
      </c>
      <c r="C213" s="169" t="s">
        <v>139</v>
      </c>
      <c r="D213" s="77">
        <v>4652.5</v>
      </c>
      <c r="E213" s="77">
        <v>0</v>
      </c>
      <c r="F213" s="77">
        <v>0</v>
      </c>
      <c r="G213" s="152" t="e">
        <f t="shared" si="16"/>
        <v>#DIV/0!</v>
      </c>
      <c r="H213" s="153">
        <f t="shared" si="17"/>
        <v>0</v>
      </c>
    </row>
    <row r="214" spans="1:8" s="23" customFormat="1" ht="25.5" customHeight="1" x14ac:dyDescent="0.25">
      <c r="A214" s="175">
        <v>67</v>
      </c>
      <c r="B214" s="176">
        <v>11</v>
      </c>
      <c r="C214" s="181" t="s">
        <v>206</v>
      </c>
      <c r="D214" s="202"/>
      <c r="E214" s="202"/>
      <c r="F214" s="202"/>
      <c r="G214" s="108"/>
      <c r="H214" s="109"/>
    </row>
    <row r="215" spans="1:8" s="23" customFormat="1" ht="13.5" customHeight="1" x14ac:dyDescent="0.25">
      <c r="A215" s="157">
        <v>3</v>
      </c>
      <c r="B215" s="156">
        <v>11</v>
      </c>
      <c r="C215" s="44" t="s">
        <v>105</v>
      </c>
      <c r="D215" s="46">
        <v>175.48</v>
      </c>
      <c r="E215" s="46">
        <v>965.18</v>
      </c>
      <c r="F215" s="46">
        <v>962.72</v>
      </c>
      <c r="G215" s="152">
        <f t="shared" si="16"/>
        <v>99.745125261609246</v>
      </c>
      <c r="H215" s="153">
        <f>F215/D215*100</f>
        <v>548.62092546159113</v>
      </c>
    </row>
    <row r="216" spans="1:8" s="23" customFormat="1" ht="13.5" customHeight="1" x14ac:dyDescent="0.25">
      <c r="A216" s="133">
        <v>323</v>
      </c>
      <c r="B216" s="139">
        <v>11</v>
      </c>
      <c r="C216" s="48" t="s">
        <v>127</v>
      </c>
      <c r="D216" s="41">
        <v>175.48</v>
      </c>
      <c r="E216" s="41">
        <v>265.18</v>
      </c>
      <c r="F216" s="41">
        <v>265.18</v>
      </c>
      <c r="G216" s="152">
        <f t="shared" si="16"/>
        <v>100</v>
      </c>
      <c r="H216" s="153">
        <f t="shared" ref="H216:H219" si="18">F216/D216*100</f>
        <v>151.11693640300891</v>
      </c>
    </row>
    <row r="217" spans="1:8" s="23" customFormat="1" ht="13.5" customHeight="1" x14ac:dyDescent="0.25">
      <c r="A217" s="135">
        <v>3235</v>
      </c>
      <c r="B217" s="141">
        <v>11</v>
      </c>
      <c r="C217" s="123" t="s">
        <v>127</v>
      </c>
      <c r="D217" s="77">
        <v>175.48</v>
      </c>
      <c r="E217" s="77">
        <v>265.18</v>
      </c>
      <c r="F217" s="77">
        <v>265.18</v>
      </c>
      <c r="G217" s="152">
        <f t="shared" si="16"/>
        <v>100</v>
      </c>
      <c r="H217" s="153">
        <f t="shared" si="18"/>
        <v>151.11693640300891</v>
      </c>
    </row>
    <row r="218" spans="1:8" s="23" customFormat="1" ht="13.5" customHeight="1" x14ac:dyDescent="0.25">
      <c r="A218" s="133">
        <v>329</v>
      </c>
      <c r="B218" s="139">
        <v>11</v>
      </c>
      <c r="C218" s="170" t="s">
        <v>165</v>
      </c>
      <c r="D218" s="41">
        <v>0</v>
      </c>
      <c r="E218" s="41">
        <v>700</v>
      </c>
      <c r="F218" s="41">
        <v>697.54</v>
      </c>
      <c r="G218" s="152">
        <f t="shared" si="16"/>
        <v>99.648571428571415</v>
      </c>
      <c r="H218" s="153" t="e">
        <f t="shared" si="18"/>
        <v>#DIV/0!</v>
      </c>
    </row>
    <row r="219" spans="1:8" s="23" customFormat="1" ht="13.5" customHeight="1" x14ac:dyDescent="0.25">
      <c r="A219" s="135">
        <v>3299</v>
      </c>
      <c r="B219" s="141">
        <v>11</v>
      </c>
      <c r="C219" s="169" t="s">
        <v>165</v>
      </c>
      <c r="D219" s="77">
        <v>0</v>
      </c>
      <c r="E219" s="77">
        <v>700</v>
      </c>
      <c r="F219" s="77">
        <v>697.54</v>
      </c>
      <c r="G219" s="152">
        <f t="shared" si="16"/>
        <v>99.648571428571415</v>
      </c>
      <c r="H219" s="153" t="e">
        <f t="shared" si="18"/>
        <v>#DIV/0!</v>
      </c>
    </row>
    <row r="220" spans="1:8" s="23" customFormat="1" ht="27.75" customHeight="1" x14ac:dyDescent="0.25">
      <c r="A220" s="175">
        <v>67</v>
      </c>
      <c r="B220" s="176">
        <v>11</v>
      </c>
      <c r="C220" s="181" t="s">
        <v>168</v>
      </c>
      <c r="D220" s="46"/>
      <c r="E220" s="46"/>
      <c r="F220" s="46"/>
      <c r="G220" s="108"/>
      <c r="H220" s="109"/>
    </row>
    <row r="221" spans="1:8" s="23" customFormat="1" ht="13.5" customHeight="1" x14ac:dyDescent="0.25">
      <c r="A221" s="157">
        <v>3</v>
      </c>
      <c r="B221" s="156">
        <v>11</v>
      </c>
      <c r="C221" s="44" t="s">
        <v>105</v>
      </c>
      <c r="D221" s="46">
        <v>699.94</v>
      </c>
      <c r="E221" s="46">
        <v>1600</v>
      </c>
      <c r="F221" s="46">
        <v>1598.89</v>
      </c>
      <c r="G221" s="152">
        <f t="shared" si="16"/>
        <v>99.930625000000006</v>
      </c>
      <c r="H221" s="153">
        <f t="shared" si="17"/>
        <v>228.43243706603423</v>
      </c>
    </row>
    <row r="222" spans="1:8" s="23" customFormat="1" ht="13.5" customHeight="1" x14ac:dyDescent="0.25">
      <c r="A222" s="133">
        <v>32</v>
      </c>
      <c r="B222" s="139">
        <v>11</v>
      </c>
      <c r="C222" s="121" t="s">
        <v>116</v>
      </c>
      <c r="D222" s="151">
        <v>699.94</v>
      </c>
      <c r="E222" s="151">
        <v>1600</v>
      </c>
      <c r="F222" s="151">
        <v>1598.89</v>
      </c>
      <c r="G222" s="152">
        <f t="shared" si="16"/>
        <v>99.930625000000006</v>
      </c>
      <c r="H222" s="153">
        <f t="shared" si="17"/>
        <v>228.43243706603423</v>
      </c>
    </row>
    <row r="223" spans="1:8" s="23" customFormat="1" ht="13.5" customHeight="1" x14ac:dyDescent="0.25">
      <c r="A223" s="133">
        <v>322</v>
      </c>
      <c r="B223" s="139">
        <v>11</v>
      </c>
      <c r="C223" s="121" t="s">
        <v>142</v>
      </c>
      <c r="D223" s="151">
        <v>0</v>
      </c>
      <c r="E223" s="151">
        <v>600</v>
      </c>
      <c r="F223" s="151">
        <v>599.41</v>
      </c>
      <c r="G223" s="152">
        <f t="shared" si="16"/>
        <v>99.901666666666671</v>
      </c>
      <c r="H223" s="153" t="e">
        <f t="shared" si="17"/>
        <v>#DIV/0!</v>
      </c>
    </row>
    <row r="224" spans="1:8" s="23" customFormat="1" ht="13.5" customHeight="1" x14ac:dyDescent="0.25">
      <c r="A224" s="135">
        <v>3221</v>
      </c>
      <c r="B224" s="141">
        <v>11</v>
      </c>
      <c r="C224" s="169" t="s">
        <v>117</v>
      </c>
      <c r="D224" s="154">
        <v>0</v>
      </c>
      <c r="E224" s="154">
        <v>600</v>
      </c>
      <c r="F224" s="154">
        <v>599.41</v>
      </c>
      <c r="G224" s="152">
        <f t="shared" si="16"/>
        <v>99.901666666666671</v>
      </c>
      <c r="H224" s="153" t="e">
        <f t="shared" si="17"/>
        <v>#DIV/0!</v>
      </c>
    </row>
    <row r="225" spans="1:8" s="23" customFormat="1" ht="13.5" customHeight="1" x14ac:dyDescent="0.25">
      <c r="A225" s="133">
        <v>329</v>
      </c>
      <c r="B225" s="139">
        <v>11</v>
      </c>
      <c r="C225" s="170" t="s">
        <v>166</v>
      </c>
      <c r="D225" s="41">
        <v>699.94</v>
      </c>
      <c r="E225" s="41">
        <v>1000</v>
      </c>
      <c r="F225" s="41">
        <v>999.48</v>
      </c>
      <c r="G225" s="152">
        <f t="shared" si="16"/>
        <v>99.948000000000008</v>
      </c>
      <c r="H225" s="153">
        <f t="shared" si="17"/>
        <v>142.79509672257623</v>
      </c>
    </row>
    <row r="226" spans="1:8" s="23" customFormat="1" ht="13.5" customHeight="1" x14ac:dyDescent="0.25">
      <c r="A226" s="135">
        <v>3299</v>
      </c>
      <c r="B226" s="141">
        <v>11</v>
      </c>
      <c r="C226" s="169" t="s">
        <v>166</v>
      </c>
      <c r="D226" s="77">
        <v>699.94</v>
      </c>
      <c r="E226" s="77">
        <v>1000</v>
      </c>
      <c r="F226" s="77">
        <v>999.48</v>
      </c>
      <c r="G226" s="152">
        <f t="shared" si="16"/>
        <v>99.948000000000008</v>
      </c>
      <c r="H226" s="153">
        <f t="shared" si="17"/>
        <v>142.79509672257623</v>
      </c>
    </row>
    <row r="227" spans="1:8" s="23" customFormat="1" ht="27" customHeight="1" x14ac:dyDescent="0.25">
      <c r="A227" s="157"/>
      <c r="B227" s="176">
        <v>54</v>
      </c>
      <c r="C227" s="181" t="s">
        <v>207</v>
      </c>
      <c r="D227" s="46"/>
      <c r="E227" s="46"/>
      <c r="F227" s="46"/>
      <c r="G227" s="108"/>
      <c r="H227" s="109"/>
    </row>
    <row r="228" spans="1:8" s="23" customFormat="1" ht="13.5" customHeight="1" x14ac:dyDescent="0.25">
      <c r="A228" s="157">
        <v>3</v>
      </c>
      <c r="B228" s="156">
        <v>54</v>
      </c>
      <c r="C228" s="44" t="s">
        <v>105</v>
      </c>
      <c r="D228" s="46">
        <v>45</v>
      </c>
      <c r="E228" s="46">
        <v>23116</v>
      </c>
      <c r="F228" s="46">
        <v>12617</v>
      </c>
      <c r="G228" s="152">
        <f t="shared" si="16"/>
        <v>54.581242429486068</v>
      </c>
      <c r="H228" s="153">
        <f>F228/D228*100</f>
        <v>28037.777777777781</v>
      </c>
    </row>
    <row r="229" spans="1:8" s="23" customFormat="1" ht="13.5" customHeight="1" x14ac:dyDescent="0.25">
      <c r="A229" s="133">
        <v>32</v>
      </c>
      <c r="B229" s="139">
        <v>54</v>
      </c>
      <c r="C229" s="194" t="s">
        <v>116</v>
      </c>
      <c r="D229" s="151">
        <v>45</v>
      </c>
      <c r="E229" s="151">
        <v>23116</v>
      </c>
      <c r="F229" s="151">
        <v>12617</v>
      </c>
      <c r="G229" s="152">
        <f t="shared" si="16"/>
        <v>54.581242429486068</v>
      </c>
      <c r="H229" s="153">
        <f t="shared" ref="H229:H230" si="19">F229/D229*100</f>
        <v>28037.777777777781</v>
      </c>
    </row>
    <row r="230" spans="1:8" s="23" customFormat="1" ht="13.5" customHeight="1" x14ac:dyDescent="0.25">
      <c r="A230" s="133">
        <v>329</v>
      </c>
      <c r="B230" s="139">
        <v>54</v>
      </c>
      <c r="C230" s="170" t="s">
        <v>166</v>
      </c>
      <c r="D230" s="151">
        <v>45</v>
      </c>
      <c r="E230" s="151">
        <v>23116</v>
      </c>
      <c r="F230" s="151">
        <v>12617</v>
      </c>
      <c r="G230" s="152">
        <f t="shared" si="16"/>
        <v>54.581242429486068</v>
      </c>
      <c r="H230" s="153">
        <f t="shared" si="19"/>
        <v>28037.777777777781</v>
      </c>
    </row>
    <row r="231" spans="1:8" s="23" customFormat="1" ht="29.25" customHeight="1" x14ac:dyDescent="0.25">
      <c r="A231" s="157"/>
      <c r="B231" s="176">
        <v>42</v>
      </c>
      <c r="C231" s="181" t="s">
        <v>173</v>
      </c>
      <c r="D231" s="46"/>
      <c r="E231" s="46"/>
      <c r="F231" s="46"/>
      <c r="G231" s="108"/>
      <c r="H231" s="109"/>
    </row>
    <row r="232" spans="1:8" s="23" customFormat="1" ht="14.25" customHeight="1" x14ac:dyDescent="0.25">
      <c r="A232" s="157">
        <v>3</v>
      </c>
      <c r="B232" s="156">
        <v>42</v>
      </c>
      <c r="C232" s="44" t="s">
        <v>105</v>
      </c>
      <c r="D232" s="46">
        <v>13819.54</v>
      </c>
      <c r="E232" s="46">
        <v>54302.46</v>
      </c>
      <c r="F232" s="46">
        <v>8032</v>
      </c>
      <c r="G232" s="152">
        <f t="shared" si="16"/>
        <v>14.79122676946864</v>
      </c>
      <c r="H232" s="153">
        <f t="shared" si="17"/>
        <v>58.120603145980255</v>
      </c>
    </row>
    <row r="233" spans="1:8" s="23" customFormat="1" ht="14.25" customHeight="1" x14ac:dyDescent="0.25">
      <c r="A233" s="133">
        <v>32</v>
      </c>
      <c r="B233" s="139">
        <v>42</v>
      </c>
      <c r="C233" s="194" t="s">
        <v>116</v>
      </c>
      <c r="D233" s="151">
        <v>13819.54</v>
      </c>
      <c r="E233" s="151">
        <v>54302.46</v>
      </c>
      <c r="F233" s="151">
        <v>8032</v>
      </c>
      <c r="G233" s="152">
        <f t="shared" si="16"/>
        <v>14.79122676946864</v>
      </c>
      <c r="H233" s="153">
        <f t="shared" si="17"/>
        <v>58.120603145980255</v>
      </c>
    </row>
    <row r="234" spans="1:8" s="23" customFormat="1" ht="14.25" customHeight="1" x14ac:dyDescent="0.25">
      <c r="A234" s="133">
        <v>329</v>
      </c>
      <c r="B234" s="139">
        <v>42</v>
      </c>
      <c r="C234" s="170" t="s">
        <v>166</v>
      </c>
      <c r="D234" s="151">
        <v>13819.54</v>
      </c>
      <c r="E234" s="151">
        <v>54302.46</v>
      </c>
      <c r="F234" s="151">
        <v>8032</v>
      </c>
      <c r="G234" s="152">
        <f t="shared" si="16"/>
        <v>14.79122676946864</v>
      </c>
      <c r="H234" s="153">
        <f t="shared" si="17"/>
        <v>58.120603145980255</v>
      </c>
    </row>
    <row r="235" spans="1:8" s="23" customFormat="1" ht="14.25" customHeight="1" x14ac:dyDescent="0.25">
      <c r="A235" s="135">
        <v>3299</v>
      </c>
      <c r="B235" s="141">
        <v>42</v>
      </c>
      <c r="C235" s="169" t="s">
        <v>166</v>
      </c>
      <c r="D235" s="154">
        <v>13819.54</v>
      </c>
      <c r="E235" s="154">
        <v>54302.46</v>
      </c>
      <c r="F235" s="154">
        <v>8032</v>
      </c>
      <c r="G235" s="152">
        <f t="shared" si="16"/>
        <v>14.79122676946864</v>
      </c>
      <c r="H235" s="153">
        <f t="shared" si="17"/>
        <v>58.120603145980255</v>
      </c>
    </row>
    <row r="236" spans="1:8" s="23" customFormat="1" ht="30.75" customHeight="1" x14ac:dyDescent="0.25">
      <c r="A236" s="192"/>
      <c r="B236" s="176">
        <v>42</v>
      </c>
      <c r="C236" s="181" t="s">
        <v>170</v>
      </c>
      <c r="D236" s="46"/>
      <c r="E236" s="46"/>
      <c r="F236" s="46"/>
      <c r="G236" s="108"/>
      <c r="H236" s="109"/>
    </row>
    <row r="237" spans="1:8" s="23" customFormat="1" ht="13.5" customHeight="1" x14ac:dyDescent="0.25">
      <c r="A237" s="157">
        <v>3</v>
      </c>
      <c r="B237" s="156">
        <v>42</v>
      </c>
      <c r="C237" s="44" t="s">
        <v>105</v>
      </c>
      <c r="D237" s="46">
        <v>7066.85</v>
      </c>
      <c r="E237" s="46">
        <v>11061.86</v>
      </c>
      <c r="F237" s="46">
        <v>10227.36</v>
      </c>
      <c r="G237" s="152">
        <f t="shared" si="16"/>
        <v>92.456060734813121</v>
      </c>
      <c r="H237" s="153">
        <f t="shared" si="17"/>
        <v>144.72303784571628</v>
      </c>
    </row>
    <row r="238" spans="1:8" s="23" customFormat="1" ht="13.5" customHeight="1" x14ac:dyDescent="0.25">
      <c r="A238" s="133">
        <v>32</v>
      </c>
      <c r="B238" s="139">
        <v>42</v>
      </c>
      <c r="C238" s="194" t="s">
        <v>116</v>
      </c>
      <c r="D238" s="151">
        <v>6933.64</v>
      </c>
      <c r="E238" s="151">
        <v>11061.86</v>
      </c>
      <c r="F238" s="151">
        <v>10227.36</v>
      </c>
      <c r="G238" s="152">
        <f t="shared" si="16"/>
        <v>92.456060734813121</v>
      </c>
      <c r="H238" s="153">
        <f t="shared" si="17"/>
        <v>147.50347580780081</v>
      </c>
    </row>
    <row r="239" spans="1:8" s="23" customFormat="1" ht="13.5" customHeight="1" x14ac:dyDescent="0.25">
      <c r="A239" s="134">
        <v>321</v>
      </c>
      <c r="B239" s="143">
        <v>42</v>
      </c>
      <c r="C239" s="48" t="s">
        <v>141</v>
      </c>
      <c r="D239" s="151">
        <v>137.9</v>
      </c>
      <c r="E239" s="151">
        <v>0</v>
      </c>
      <c r="F239" s="151">
        <v>198</v>
      </c>
      <c r="G239" s="152" t="e">
        <f t="shared" si="16"/>
        <v>#DIV/0!</v>
      </c>
      <c r="H239" s="153">
        <f t="shared" si="17"/>
        <v>143.58230601885424</v>
      </c>
    </row>
    <row r="240" spans="1:8" s="23" customFormat="1" ht="13.5" customHeight="1" x14ac:dyDescent="0.25">
      <c r="A240" s="149">
        <v>3211</v>
      </c>
      <c r="B240" s="144">
        <v>42</v>
      </c>
      <c r="C240" s="122" t="s">
        <v>112</v>
      </c>
      <c r="D240" s="154">
        <v>53.1</v>
      </c>
      <c r="E240" s="154">
        <v>0</v>
      </c>
      <c r="F240" s="154">
        <v>0</v>
      </c>
      <c r="G240" s="152" t="e">
        <f t="shared" si="16"/>
        <v>#DIV/0!</v>
      </c>
      <c r="H240" s="153">
        <f t="shared" si="17"/>
        <v>0</v>
      </c>
    </row>
    <row r="241" spans="1:8" s="23" customFormat="1" ht="13.5" customHeight="1" x14ac:dyDescent="0.25">
      <c r="A241" s="149">
        <v>3214</v>
      </c>
      <c r="B241" s="144">
        <v>42</v>
      </c>
      <c r="C241" s="122" t="s">
        <v>197</v>
      </c>
      <c r="D241" s="154">
        <v>84.8</v>
      </c>
      <c r="E241" s="154">
        <v>0</v>
      </c>
      <c r="F241" s="154">
        <v>198</v>
      </c>
      <c r="G241" s="152" t="e">
        <f t="shared" si="16"/>
        <v>#DIV/0!</v>
      </c>
      <c r="H241" s="153">
        <f t="shared" si="17"/>
        <v>233.49056603773585</v>
      </c>
    </row>
    <row r="242" spans="1:8" s="23" customFormat="1" ht="13.5" customHeight="1" x14ac:dyDescent="0.25">
      <c r="A242" s="133">
        <v>322</v>
      </c>
      <c r="B242" s="139">
        <v>42</v>
      </c>
      <c r="C242" s="121" t="s">
        <v>142</v>
      </c>
      <c r="D242" s="151">
        <v>828.43</v>
      </c>
      <c r="E242" s="151">
        <v>3764.63</v>
      </c>
      <c r="F242" s="151">
        <v>5076.53</v>
      </c>
      <c r="G242" s="152">
        <f t="shared" si="16"/>
        <v>134.84804615593032</v>
      </c>
      <c r="H242" s="153">
        <f t="shared" si="17"/>
        <v>612.78925195852401</v>
      </c>
    </row>
    <row r="243" spans="1:8" s="23" customFormat="1" ht="13.5" customHeight="1" x14ac:dyDescent="0.25">
      <c r="A243" s="135">
        <v>3221</v>
      </c>
      <c r="B243" s="141">
        <v>42</v>
      </c>
      <c r="C243" s="169" t="s">
        <v>117</v>
      </c>
      <c r="D243" s="154">
        <v>0</v>
      </c>
      <c r="E243" s="154">
        <v>200</v>
      </c>
      <c r="F243" s="154">
        <v>120</v>
      </c>
      <c r="G243" s="152">
        <f t="shared" si="16"/>
        <v>60</v>
      </c>
      <c r="H243" s="153" t="e">
        <f t="shared" si="17"/>
        <v>#DIV/0!</v>
      </c>
    </row>
    <row r="244" spans="1:8" s="23" customFormat="1" ht="13.5" customHeight="1" x14ac:dyDescent="0.25">
      <c r="A244" s="135">
        <v>3222</v>
      </c>
      <c r="B244" s="141">
        <v>42</v>
      </c>
      <c r="C244" s="123" t="s">
        <v>171</v>
      </c>
      <c r="D244" s="154">
        <v>225.1</v>
      </c>
      <c r="E244" s="154">
        <v>3364.63</v>
      </c>
      <c r="F244" s="154">
        <v>4250.91</v>
      </c>
      <c r="G244" s="152">
        <f t="shared" si="16"/>
        <v>126.34108356639511</v>
      </c>
      <c r="H244" s="153">
        <f t="shared" si="17"/>
        <v>1888.4540204353621</v>
      </c>
    </row>
    <row r="245" spans="1:8" s="23" customFormat="1" ht="13.5" customHeight="1" x14ac:dyDescent="0.25">
      <c r="A245" s="135">
        <v>3224</v>
      </c>
      <c r="B245" s="141">
        <v>42</v>
      </c>
      <c r="C245" s="122" t="s">
        <v>143</v>
      </c>
      <c r="D245" s="154">
        <v>0</v>
      </c>
      <c r="E245" s="154">
        <v>200</v>
      </c>
      <c r="F245" s="154">
        <v>461.61</v>
      </c>
      <c r="G245" s="152">
        <f t="shared" si="16"/>
        <v>230.80500000000001</v>
      </c>
      <c r="H245" s="153" t="e">
        <f t="shared" si="17"/>
        <v>#DIV/0!</v>
      </c>
    </row>
    <row r="246" spans="1:8" s="23" customFormat="1" ht="13.5" customHeight="1" x14ac:dyDescent="0.25">
      <c r="A246" s="135">
        <v>3225</v>
      </c>
      <c r="B246" s="141">
        <v>42</v>
      </c>
      <c r="C246" s="169" t="s">
        <v>174</v>
      </c>
      <c r="D246" s="154">
        <v>603.33000000000004</v>
      </c>
      <c r="E246" s="154">
        <v>0</v>
      </c>
      <c r="F246" s="154">
        <v>244.01</v>
      </c>
      <c r="G246" s="152" t="e">
        <f t="shared" si="16"/>
        <v>#DIV/0!</v>
      </c>
      <c r="H246" s="153">
        <f t="shared" si="17"/>
        <v>40.44386985563456</v>
      </c>
    </row>
    <row r="247" spans="1:8" s="168" customFormat="1" ht="13.5" customHeight="1" x14ac:dyDescent="0.25">
      <c r="A247" s="165">
        <v>323</v>
      </c>
      <c r="B247" s="166">
        <v>42</v>
      </c>
      <c r="C247" s="167" t="s">
        <v>145</v>
      </c>
      <c r="D247" s="151">
        <v>710.62</v>
      </c>
      <c r="E247" s="151">
        <v>3547.23</v>
      </c>
      <c r="F247" s="151">
        <v>3062.08</v>
      </c>
      <c r="G247" s="152">
        <f t="shared" si="16"/>
        <v>86.323131006447284</v>
      </c>
      <c r="H247" s="153">
        <f t="shared" si="17"/>
        <v>430.90259210267095</v>
      </c>
    </row>
    <row r="248" spans="1:8" s="168" customFormat="1" ht="13.5" customHeight="1" x14ac:dyDescent="0.25">
      <c r="A248" s="208">
        <v>3232</v>
      </c>
      <c r="B248" s="209">
        <v>42</v>
      </c>
      <c r="C248" s="210" t="s">
        <v>198</v>
      </c>
      <c r="D248" s="154">
        <v>0</v>
      </c>
      <c r="E248" s="154">
        <v>800</v>
      </c>
      <c r="F248" s="154">
        <v>632.35</v>
      </c>
      <c r="G248" s="152">
        <f t="shared" si="16"/>
        <v>79.043750000000003</v>
      </c>
      <c r="H248" s="153" t="e">
        <f t="shared" si="17"/>
        <v>#DIV/0!</v>
      </c>
    </row>
    <row r="249" spans="1:8" s="168" customFormat="1" ht="13.5" customHeight="1" x14ac:dyDescent="0.25">
      <c r="A249" s="149">
        <v>3235</v>
      </c>
      <c r="B249" s="144">
        <v>42</v>
      </c>
      <c r="C249" s="123" t="s">
        <v>127</v>
      </c>
      <c r="D249" s="154">
        <v>700</v>
      </c>
      <c r="E249" s="154">
        <v>950</v>
      </c>
      <c r="F249" s="154">
        <v>950</v>
      </c>
      <c r="G249" s="152">
        <f t="shared" si="16"/>
        <v>100</v>
      </c>
      <c r="H249" s="153">
        <f t="shared" si="17"/>
        <v>135.71428571428572</v>
      </c>
    </row>
    <row r="250" spans="1:8" s="23" customFormat="1" ht="13.5" customHeight="1" x14ac:dyDescent="0.25">
      <c r="A250" s="135">
        <v>3237</v>
      </c>
      <c r="B250" s="141">
        <v>42</v>
      </c>
      <c r="C250" s="203" t="s">
        <v>129</v>
      </c>
      <c r="D250" s="154">
        <v>0</v>
      </c>
      <c r="E250" s="154">
        <v>1597.23</v>
      </c>
      <c r="F250" s="154">
        <v>1317.23</v>
      </c>
      <c r="G250" s="152">
        <f t="shared" si="16"/>
        <v>82.469650582571077</v>
      </c>
      <c r="H250" s="153" t="e">
        <f t="shared" si="17"/>
        <v>#DIV/0!</v>
      </c>
    </row>
    <row r="251" spans="1:8" s="23" customFormat="1" ht="13.5" customHeight="1" x14ac:dyDescent="0.25">
      <c r="A251" s="135">
        <v>3239</v>
      </c>
      <c r="B251" s="141">
        <v>42</v>
      </c>
      <c r="C251" s="203" t="s">
        <v>131</v>
      </c>
      <c r="D251" s="154">
        <v>10.62</v>
      </c>
      <c r="E251" s="154">
        <v>200</v>
      </c>
      <c r="F251" s="154">
        <v>162.5</v>
      </c>
      <c r="G251" s="152">
        <f t="shared" si="16"/>
        <v>81.25</v>
      </c>
      <c r="H251" s="153">
        <f t="shared" si="17"/>
        <v>1530.1318267419963</v>
      </c>
    </row>
    <row r="252" spans="1:8" s="23" customFormat="1" ht="13.5" customHeight="1" x14ac:dyDescent="0.25">
      <c r="A252" s="133">
        <v>329</v>
      </c>
      <c r="B252" s="139">
        <v>42</v>
      </c>
      <c r="C252" s="170" t="s">
        <v>166</v>
      </c>
      <c r="D252" s="151">
        <v>5256.69</v>
      </c>
      <c r="E252" s="151">
        <v>3750</v>
      </c>
      <c r="F252" s="151">
        <v>1890.75</v>
      </c>
      <c r="G252" s="152">
        <f t="shared" si="16"/>
        <v>50.42</v>
      </c>
      <c r="H252" s="153">
        <f t="shared" si="17"/>
        <v>35.968451630208364</v>
      </c>
    </row>
    <row r="253" spans="1:8" s="23" customFormat="1" ht="13.5" customHeight="1" x14ac:dyDescent="0.25">
      <c r="A253" s="135">
        <v>3293</v>
      </c>
      <c r="B253" s="141">
        <v>42</v>
      </c>
      <c r="C253" s="169" t="s">
        <v>133</v>
      </c>
      <c r="D253" s="154">
        <v>407.51</v>
      </c>
      <c r="E253" s="154">
        <v>500</v>
      </c>
      <c r="F253" s="154">
        <v>195.21</v>
      </c>
      <c r="G253" s="152">
        <f t="shared" si="16"/>
        <v>39.042000000000002</v>
      </c>
      <c r="H253" s="153">
        <f t="shared" si="17"/>
        <v>47.90311894186646</v>
      </c>
    </row>
    <row r="254" spans="1:8" s="23" customFormat="1" ht="13.5" customHeight="1" x14ac:dyDescent="0.25">
      <c r="A254" s="135">
        <v>3299</v>
      </c>
      <c r="B254" s="141">
        <v>42</v>
      </c>
      <c r="C254" s="169" t="s">
        <v>166</v>
      </c>
      <c r="D254" s="154">
        <v>4849.18</v>
      </c>
      <c r="E254" s="154">
        <v>3250</v>
      </c>
      <c r="F254" s="154">
        <v>1695.54</v>
      </c>
      <c r="G254" s="152">
        <f t="shared" si="16"/>
        <v>52.170461538461531</v>
      </c>
      <c r="H254" s="153">
        <f t="shared" si="17"/>
        <v>34.965499321534772</v>
      </c>
    </row>
    <row r="255" spans="1:8" s="23" customFormat="1" ht="13.5" customHeight="1" x14ac:dyDescent="0.25">
      <c r="A255" s="133">
        <v>37</v>
      </c>
      <c r="B255" s="139">
        <v>42</v>
      </c>
      <c r="C255" s="170" t="s">
        <v>209</v>
      </c>
      <c r="D255" s="151">
        <v>133.21</v>
      </c>
      <c r="E255" s="151">
        <v>0</v>
      </c>
      <c r="F255" s="151">
        <v>0</v>
      </c>
      <c r="G255" s="152" t="e">
        <f t="shared" si="16"/>
        <v>#DIV/0!</v>
      </c>
      <c r="H255" s="153">
        <f t="shared" si="17"/>
        <v>0</v>
      </c>
    </row>
    <row r="256" spans="1:8" s="23" customFormat="1" ht="13.5" customHeight="1" x14ac:dyDescent="0.25">
      <c r="A256" s="134">
        <v>372</v>
      </c>
      <c r="B256" s="144">
        <v>42</v>
      </c>
      <c r="C256" s="125" t="s">
        <v>159</v>
      </c>
      <c r="D256" s="151">
        <v>133.21</v>
      </c>
      <c r="E256" s="151">
        <v>0</v>
      </c>
      <c r="F256" s="151">
        <v>0</v>
      </c>
      <c r="G256" s="152" t="e">
        <f t="shared" si="16"/>
        <v>#DIV/0!</v>
      </c>
      <c r="H256" s="153">
        <f t="shared" si="17"/>
        <v>0</v>
      </c>
    </row>
    <row r="257" spans="1:8" s="23" customFormat="1" ht="13.5" customHeight="1" x14ac:dyDescent="0.25">
      <c r="A257" s="136">
        <v>3722</v>
      </c>
      <c r="B257" s="144">
        <v>42</v>
      </c>
      <c r="C257" s="126" t="s">
        <v>160</v>
      </c>
      <c r="D257" s="154">
        <v>133.21</v>
      </c>
      <c r="E257" s="154">
        <v>0</v>
      </c>
      <c r="F257" s="154">
        <v>0</v>
      </c>
      <c r="G257" s="152" t="e">
        <f t="shared" si="16"/>
        <v>#DIV/0!</v>
      </c>
      <c r="H257" s="153">
        <f t="shared" si="17"/>
        <v>0</v>
      </c>
    </row>
    <row r="258" spans="1:8" s="23" customFormat="1" ht="13.5" customHeight="1" x14ac:dyDescent="0.25">
      <c r="A258" s="157">
        <v>4</v>
      </c>
      <c r="B258" s="156">
        <v>42</v>
      </c>
      <c r="C258" s="127" t="s">
        <v>80</v>
      </c>
      <c r="D258" s="46">
        <v>782.25</v>
      </c>
      <c r="E258" s="46">
        <v>0</v>
      </c>
      <c r="F258" s="46">
        <v>0</v>
      </c>
      <c r="G258" s="108" t="e">
        <f t="shared" si="16"/>
        <v>#DIV/0!</v>
      </c>
      <c r="H258" s="109">
        <f t="shared" si="17"/>
        <v>0</v>
      </c>
    </row>
    <row r="259" spans="1:8" s="23" customFormat="1" ht="13.5" customHeight="1" x14ac:dyDescent="0.25">
      <c r="A259" s="157">
        <v>42</v>
      </c>
      <c r="B259" s="156">
        <v>42</v>
      </c>
      <c r="C259" s="127" t="s">
        <v>81</v>
      </c>
      <c r="D259" s="46">
        <v>782.25</v>
      </c>
      <c r="E259" s="46">
        <v>0</v>
      </c>
      <c r="F259" s="46">
        <v>0</v>
      </c>
      <c r="G259" s="108" t="e">
        <f t="shared" si="16"/>
        <v>#DIV/0!</v>
      </c>
      <c r="H259" s="153">
        <f t="shared" si="17"/>
        <v>0</v>
      </c>
    </row>
    <row r="260" spans="1:8" s="23" customFormat="1" ht="13.5" customHeight="1" x14ac:dyDescent="0.25">
      <c r="A260" s="133">
        <v>422</v>
      </c>
      <c r="B260" s="139">
        <v>42</v>
      </c>
      <c r="C260" s="125" t="s">
        <v>172</v>
      </c>
      <c r="D260" s="41">
        <v>782.25</v>
      </c>
      <c r="E260" s="41">
        <v>0</v>
      </c>
      <c r="F260" s="41">
        <v>0</v>
      </c>
      <c r="G260" s="152" t="e">
        <f t="shared" si="16"/>
        <v>#DIV/0!</v>
      </c>
      <c r="H260" s="153">
        <f t="shared" si="17"/>
        <v>0</v>
      </c>
    </row>
    <row r="261" spans="1:8" s="23" customFormat="1" ht="13.5" customHeight="1" x14ac:dyDescent="0.25">
      <c r="A261" s="135">
        <v>4221</v>
      </c>
      <c r="B261" s="141">
        <v>42</v>
      </c>
      <c r="C261" s="169" t="s">
        <v>139</v>
      </c>
      <c r="D261" s="204">
        <v>782.25</v>
      </c>
      <c r="E261" s="204">
        <v>0</v>
      </c>
      <c r="F261" s="204">
        <v>0</v>
      </c>
      <c r="G261" s="152" t="e">
        <f t="shared" si="16"/>
        <v>#DIV/0!</v>
      </c>
      <c r="H261" s="153">
        <f t="shared" si="17"/>
        <v>0</v>
      </c>
    </row>
    <row r="262" spans="1:8" s="23" customFormat="1" ht="26.25" customHeight="1" x14ac:dyDescent="0.25">
      <c r="A262" s="157"/>
      <c r="B262" s="156"/>
      <c r="C262" s="205"/>
      <c r="D262" s="46"/>
      <c r="E262" s="46"/>
      <c r="F262" s="46"/>
      <c r="G262" s="108"/>
      <c r="H262" s="109"/>
    </row>
    <row r="263" spans="1:8" s="23" customFormat="1" ht="27.75" customHeight="1" x14ac:dyDescent="0.25">
      <c r="A263" s="157"/>
      <c r="B263" s="156"/>
      <c r="C263" s="44"/>
      <c r="D263" s="46"/>
      <c r="E263" s="46"/>
      <c r="F263" s="46"/>
      <c r="G263" s="108"/>
      <c r="H263" s="109"/>
    </row>
    <row r="264" spans="1:8" s="23" customFormat="1" x14ac:dyDescent="0.2">
      <c r="A264" s="193"/>
      <c r="B264" s="193"/>
      <c r="D264" s="9"/>
      <c r="E264" s="8"/>
      <c r="F264" s="8"/>
      <c r="G264" s="111"/>
      <c r="H264" s="112"/>
    </row>
    <row r="265" spans="1:8" s="23" customFormat="1" x14ac:dyDescent="0.2">
      <c r="A265" s="193"/>
      <c r="B265" s="193"/>
      <c r="D265" s="9"/>
      <c r="E265" s="8"/>
      <c r="F265" s="8"/>
      <c r="G265" s="111"/>
      <c r="H265" s="112"/>
    </row>
    <row r="266" spans="1:8" s="23" customFormat="1" x14ac:dyDescent="0.2">
      <c r="A266" s="193"/>
      <c r="B266" s="193"/>
      <c r="D266" s="9"/>
      <c r="E266" s="8"/>
      <c r="F266" s="8"/>
      <c r="G266" s="111"/>
      <c r="H266" s="112"/>
    </row>
    <row r="267" spans="1:8" ht="13.5" x14ac:dyDescent="0.25">
      <c r="C267" s="30"/>
      <c r="D267" s="31"/>
      <c r="E267" s="34"/>
      <c r="F267" s="115"/>
      <c r="G267" s="116"/>
      <c r="H267" s="113"/>
    </row>
    <row r="268" spans="1:8" ht="13.5" x14ac:dyDescent="0.25">
      <c r="C268" s="206"/>
      <c r="D268" s="32"/>
      <c r="E268" s="231"/>
      <c r="F268" s="231"/>
      <c r="G268" s="110"/>
    </row>
    <row r="269" spans="1:8" ht="13.5" x14ac:dyDescent="0.25">
      <c r="C269" s="196"/>
      <c r="D269" s="32"/>
      <c r="E269" s="29"/>
      <c r="F269" s="29"/>
      <c r="G269" s="114"/>
    </row>
    <row r="270" spans="1:8" ht="13.5" x14ac:dyDescent="0.25">
      <c r="C270" s="196"/>
      <c r="D270" s="32"/>
      <c r="E270" s="31"/>
      <c r="F270" s="31"/>
      <c r="G270" s="110"/>
    </row>
    <row r="271" spans="1:8" ht="15" x14ac:dyDescent="0.25">
      <c r="C271" s="33"/>
      <c r="D271" s="32"/>
      <c r="E271" s="235"/>
      <c r="F271" s="236"/>
      <c r="G271" s="110"/>
    </row>
    <row r="272" spans="1:8" x14ac:dyDescent="0.2">
      <c r="A272" s="5"/>
      <c r="B272" s="5"/>
      <c r="C272" s="33"/>
      <c r="D272" s="102"/>
      <c r="E272" s="5"/>
      <c r="F272" s="23"/>
      <c r="G272" s="112"/>
      <c r="H272" s="5"/>
    </row>
  </sheetData>
  <mergeCells count="3">
    <mergeCell ref="E268:F268"/>
    <mergeCell ref="C1:H1"/>
    <mergeCell ref="E271:F27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Opći dio </vt:lpstr>
      <vt:lpstr>Prihodi i rashodi po ek.klas.</vt:lpstr>
      <vt:lpstr>Prihodi i rashodi-izvori</vt:lpstr>
      <vt:lpstr>Rashodi i izdaci-iz.fin,ek i pr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Korisnik</dc:creator>
  <cp:lastModifiedBy>Frane Marić</cp:lastModifiedBy>
  <cp:lastPrinted>2025-03-26T09:32:45Z</cp:lastPrinted>
  <dcterms:created xsi:type="dcterms:W3CDTF">2022-02-23T11:39:51Z</dcterms:created>
  <dcterms:modified xsi:type="dcterms:W3CDTF">2025-03-31T07:32:08Z</dcterms:modified>
</cp:coreProperties>
</file>